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905"/>
  <workbookPr autoCompressPictures="0"/>
  <bookViews>
    <workbookView xWindow="720" yWindow="960" windowWidth="33920" windowHeight="12620"/>
  </bookViews>
  <sheets>
    <sheet name="Лист1" sheetId="1" r:id="rId1"/>
    <sheet name="Лист2" sheetId="2" r:id="rId2"/>
    <sheet name="Лист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186" i="1" l="1"/>
  <c r="AK186" i="1"/>
  <c r="AH185" i="1"/>
  <c r="AK185" i="1"/>
  <c r="AH184" i="1"/>
  <c r="AK184" i="1"/>
  <c r="AH182" i="1"/>
  <c r="AK182" i="1"/>
  <c r="AH183" i="1"/>
  <c r="AL183" i="1"/>
  <c r="AH173" i="1"/>
  <c r="AK173" i="1"/>
  <c r="AH172" i="1"/>
  <c r="AK172" i="1"/>
  <c r="AL185" i="1"/>
  <c r="AL184" i="1"/>
  <c r="AL186" i="1"/>
  <c r="AL182" i="1"/>
  <c r="AL172" i="1"/>
  <c r="AK183" i="1"/>
  <c r="AL173" i="1"/>
  <c r="AH174" i="1"/>
  <c r="AL174" i="1"/>
  <c r="AH167" i="1"/>
  <c r="AL167" i="1"/>
  <c r="AH84" i="1"/>
  <c r="AL84" i="1"/>
  <c r="AH74" i="1"/>
  <c r="AL74" i="1"/>
  <c r="AH86" i="1"/>
  <c r="AK86" i="1"/>
  <c r="AH85" i="1"/>
  <c r="AL85" i="1"/>
  <c r="AH83" i="1"/>
  <c r="AL83" i="1"/>
  <c r="AH82" i="1"/>
  <c r="AL82" i="1"/>
  <c r="AH81" i="1"/>
  <c r="AL81" i="1"/>
  <c r="AH80" i="1"/>
  <c r="AL80" i="1"/>
  <c r="AH79" i="1"/>
  <c r="AL79" i="1"/>
  <c r="AH78" i="1"/>
  <c r="AL78" i="1"/>
  <c r="AH77" i="1"/>
  <c r="AK77" i="1"/>
  <c r="AH76" i="1"/>
  <c r="AL76" i="1"/>
  <c r="AH75" i="1"/>
  <c r="AL75" i="1"/>
  <c r="AK174" i="1"/>
  <c r="AL86" i="1"/>
  <c r="AK85" i="1"/>
  <c r="AK82" i="1"/>
  <c r="AK84" i="1"/>
  <c r="AK83" i="1"/>
  <c r="AK81" i="1"/>
  <c r="AK80" i="1"/>
  <c r="AK79" i="1"/>
  <c r="AK78" i="1"/>
  <c r="AL77" i="1"/>
  <c r="AK76" i="1"/>
  <c r="AK75" i="1"/>
  <c r="AK74" i="1"/>
  <c r="AH197" i="1"/>
  <c r="AH42" i="1"/>
  <c r="AH200" i="1"/>
  <c r="AH169" i="1"/>
  <c r="AL169" i="1"/>
  <c r="AH168" i="1"/>
  <c r="AH199" i="1"/>
  <c r="AH198" i="1"/>
  <c r="AL198" i="1"/>
  <c r="AH196" i="1"/>
  <c r="AH195" i="1"/>
  <c r="AH193" i="1"/>
  <c r="AH192" i="1"/>
  <c r="AH191" i="1"/>
  <c r="AL191" i="1"/>
  <c r="AH190" i="1"/>
  <c r="AL190" i="1"/>
  <c r="AH189" i="1"/>
  <c r="AL189" i="1"/>
  <c r="AH188" i="1"/>
  <c r="AL188" i="1"/>
  <c r="AH187" i="1"/>
  <c r="AH181" i="1"/>
  <c r="AH180" i="1"/>
  <c r="AH179" i="1"/>
  <c r="AH178" i="1"/>
  <c r="AH177" i="1"/>
  <c r="AH176" i="1"/>
  <c r="AH175" i="1"/>
  <c r="AH166" i="1"/>
  <c r="AH165" i="1"/>
  <c r="AL165" i="1"/>
  <c r="AH164" i="1"/>
  <c r="AL164" i="1"/>
  <c r="AH163" i="1"/>
  <c r="AH162" i="1"/>
  <c r="AH161" i="1"/>
  <c r="AL161" i="1"/>
  <c r="AH160" i="1"/>
  <c r="AH159" i="1"/>
  <c r="AH158" i="1"/>
  <c r="AL158" i="1"/>
  <c r="AH157" i="1"/>
  <c r="AL157" i="1"/>
  <c r="AH156" i="1"/>
  <c r="AL156" i="1"/>
  <c r="AH155" i="1"/>
  <c r="AH154" i="1"/>
  <c r="AH153" i="1"/>
  <c r="AL153" i="1"/>
  <c r="AH152" i="1"/>
  <c r="AL152" i="1"/>
  <c r="AH151" i="1"/>
  <c r="AL151" i="1"/>
  <c r="AH150" i="1"/>
  <c r="AL150" i="1"/>
  <c r="AH149" i="1"/>
  <c r="AL149" i="1"/>
  <c r="AH148" i="1"/>
  <c r="AL148" i="1"/>
  <c r="AH147" i="1"/>
  <c r="AL147" i="1"/>
  <c r="AH146" i="1"/>
  <c r="AL146" i="1"/>
  <c r="AH145" i="1"/>
  <c r="AL145" i="1"/>
  <c r="AH144" i="1"/>
  <c r="AL144" i="1"/>
  <c r="AH143" i="1"/>
  <c r="AL143" i="1"/>
  <c r="AH142" i="1"/>
  <c r="AH141" i="1"/>
  <c r="AH140" i="1"/>
  <c r="AH139" i="1"/>
  <c r="AH138" i="1"/>
  <c r="AH137" i="1"/>
  <c r="AL137" i="1"/>
  <c r="AH136" i="1"/>
  <c r="AH135" i="1"/>
  <c r="AH134" i="1"/>
  <c r="AH133" i="1"/>
  <c r="AL133" i="1"/>
  <c r="AH132" i="1"/>
  <c r="AH131" i="1"/>
  <c r="AL131" i="1"/>
  <c r="AH130" i="1"/>
  <c r="AL130" i="1"/>
  <c r="AH129" i="1"/>
  <c r="AL129" i="1"/>
  <c r="AH128" i="1"/>
  <c r="AL128" i="1"/>
  <c r="AH127" i="1"/>
  <c r="AH126" i="1"/>
  <c r="AL126" i="1"/>
  <c r="AH125" i="1"/>
  <c r="AL125" i="1"/>
  <c r="AH124" i="1"/>
  <c r="AL124" i="1"/>
  <c r="AH123" i="1"/>
  <c r="AL123" i="1"/>
  <c r="AH122" i="1"/>
  <c r="AH121" i="1"/>
  <c r="AL121" i="1"/>
  <c r="AH120" i="1"/>
  <c r="AL120" i="1"/>
  <c r="AH119" i="1"/>
  <c r="AH118" i="1"/>
  <c r="AL118" i="1"/>
  <c r="AH117" i="1"/>
  <c r="AH116" i="1"/>
  <c r="AL116" i="1"/>
  <c r="AH115" i="1"/>
  <c r="AH114" i="1"/>
  <c r="AL114" i="1"/>
  <c r="AH113" i="1"/>
  <c r="AL113" i="1"/>
  <c r="AH112" i="1"/>
  <c r="AH111" i="1"/>
  <c r="AL111" i="1"/>
  <c r="AH110" i="1"/>
  <c r="AL110" i="1"/>
  <c r="AH109" i="1"/>
  <c r="AH108" i="1"/>
  <c r="AH107" i="1"/>
  <c r="AH106" i="1"/>
  <c r="AH105" i="1"/>
  <c r="AH104" i="1"/>
  <c r="AH103" i="1"/>
  <c r="AH102" i="1"/>
  <c r="AH101" i="1"/>
  <c r="AH100" i="1"/>
  <c r="AH99" i="1"/>
  <c r="AH97" i="1"/>
  <c r="AH96" i="1"/>
  <c r="AH95" i="1"/>
  <c r="AH94" i="1"/>
  <c r="AH93" i="1"/>
  <c r="AH92" i="1"/>
  <c r="AH91" i="1"/>
  <c r="AH90" i="1"/>
  <c r="AH89" i="1"/>
  <c r="AH72" i="1"/>
  <c r="AH71" i="1"/>
  <c r="AH70" i="1"/>
  <c r="AH69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0" i="1"/>
  <c r="AH49" i="1"/>
  <c r="AH48" i="1"/>
  <c r="AH47" i="1"/>
  <c r="AH46" i="1"/>
  <c r="AH45" i="1"/>
  <c r="AH44" i="1"/>
  <c r="AH43" i="1"/>
  <c r="AH40" i="1"/>
  <c r="AH39" i="1"/>
  <c r="AH38" i="1"/>
  <c r="AH37" i="1"/>
  <c r="AH36" i="1"/>
  <c r="AH35" i="1"/>
  <c r="AH34" i="1"/>
  <c r="AH32" i="1"/>
  <c r="AH31" i="1"/>
  <c r="AH30" i="1"/>
  <c r="AH29" i="1"/>
  <c r="AH28" i="1"/>
  <c r="AH26" i="1"/>
  <c r="AH25" i="1"/>
  <c r="AH24" i="1"/>
  <c r="AH23" i="1"/>
  <c r="AH22" i="1"/>
  <c r="AH21" i="1"/>
  <c r="AH20" i="1"/>
  <c r="AL20" i="1"/>
  <c r="AH19" i="1"/>
  <c r="AL19" i="1"/>
  <c r="AH18" i="1"/>
  <c r="AH17" i="1"/>
  <c r="AH16" i="1"/>
  <c r="AL16" i="1"/>
  <c r="AH201" i="1"/>
  <c r="AH202" i="1"/>
  <c r="AL197" i="1"/>
  <c r="AL200" i="1"/>
  <c r="AK200" i="1"/>
  <c r="AL199" i="1"/>
  <c r="AK199" i="1"/>
  <c r="AL196" i="1"/>
  <c r="AK196" i="1"/>
  <c r="AL195" i="1"/>
  <c r="AK195" i="1"/>
  <c r="AL193" i="1"/>
  <c r="AK193" i="1"/>
  <c r="AL192" i="1"/>
  <c r="AK192" i="1"/>
  <c r="AL187" i="1"/>
  <c r="AK187" i="1"/>
  <c r="AL181" i="1"/>
  <c r="AK181" i="1"/>
  <c r="AL180" i="1"/>
  <c r="AK180" i="1"/>
  <c r="AL179" i="1"/>
  <c r="AK179" i="1"/>
  <c r="AL178" i="1"/>
  <c r="AK178" i="1"/>
  <c r="AL177" i="1"/>
  <c r="AK177" i="1"/>
  <c r="AL176" i="1"/>
  <c r="AK176" i="1"/>
  <c r="AL175" i="1"/>
  <c r="AK175" i="1"/>
  <c r="AL168" i="1"/>
  <c r="AK168" i="1"/>
  <c r="AL166" i="1"/>
  <c r="AK166" i="1"/>
  <c r="AL163" i="1"/>
  <c r="AK163" i="1"/>
  <c r="AL162" i="1"/>
  <c r="AK162" i="1"/>
  <c r="AL160" i="1"/>
  <c r="AK160" i="1"/>
  <c r="AL159" i="1"/>
  <c r="AK159" i="1"/>
  <c r="AL155" i="1"/>
  <c r="AK155" i="1"/>
  <c r="AL154" i="1"/>
  <c r="AK154" i="1"/>
  <c r="AL142" i="1"/>
  <c r="AK142" i="1"/>
  <c r="AL141" i="1"/>
  <c r="AK141" i="1"/>
  <c r="AL140" i="1"/>
  <c r="AK140" i="1"/>
  <c r="AL139" i="1"/>
  <c r="AK139" i="1"/>
  <c r="AL138" i="1"/>
  <c r="AK138" i="1"/>
  <c r="AL136" i="1"/>
  <c r="AK136" i="1"/>
  <c r="AL135" i="1"/>
  <c r="AK135" i="1"/>
  <c r="AL134" i="1"/>
  <c r="AK134" i="1"/>
  <c r="AL132" i="1"/>
  <c r="AK132" i="1"/>
  <c r="AL127" i="1"/>
  <c r="AK127" i="1"/>
  <c r="AL122" i="1"/>
  <c r="AK122" i="1"/>
  <c r="AL119" i="1"/>
  <c r="AK119" i="1"/>
  <c r="AL117" i="1"/>
  <c r="AK117" i="1"/>
  <c r="AL115" i="1"/>
  <c r="AK115" i="1"/>
  <c r="AL112" i="1"/>
  <c r="AK112" i="1"/>
  <c r="AL109" i="1"/>
  <c r="AK109" i="1"/>
  <c r="AL108" i="1"/>
  <c r="AK108" i="1"/>
  <c r="AL107" i="1"/>
  <c r="AK107" i="1"/>
  <c r="AL106" i="1"/>
  <c r="AK106" i="1"/>
  <c r="AL105" i="1"/>
  <c r="AK105" i="1"/>
  <c r="AL104" i="1"/>
  <c r="AK104" i="1"/>
  <c r="AL103" i="1"/>
  <c r="AK103" i="1"/>
  <c r="AL102" i="1"/>
  <c r="AK102" i="1"/>
  <c r="AL101" i="1"/>
  <c r="AK101" i="1"/>
  <c r="AL100" i="1"/>
  <c r="AK100" i="1"/>
  <c r="AL99" i="1"/>
  <c r="AK99" i="1"/>
  <c r="AL97" i="1"/>
  <c r="AK97" i="1"/>
  <c r="AL96" i="1"/>
  <c r="AK96" i="1"/>
  <c r="AL95" i="1"/>
  <c r="AK95" i="1"/>
  <c r="AL94" i="1"/>
  <c r="AK94" i="1"/>
  <c r="AL93" i="1"/>
  <c r="AK93" i="1"/>
  <c r="AL92" i="1"/>
  <c r="AK92" i="1"/>
  <c r="AL91" i="1"/>
  <c r="AK91" i="1"/>
  <c r="AL90" i="1"/>
  <c r="AK90" i="1"/>
  <c r="AL89" i="1"/>
  <c r="AK89" i="1"/>
  <c r="AL72" i="1"/>
  <c r="AK72" i="1"/>
  <c r="AL71" i="1"/>
  <c r="AK71" i="1"/>
  <c r="AL70" i="1"/>
  <c r="AK70" i="1"/>
  <c r="AL69" i="1"/>
  <c r="AK69" i="1"/>
  <c r="AL67" i="1"/>
  <c r="AK67" i="1"/>
  <c r="AL66" i="1"/>
  <c r="AK66" i="1"/>
  <c r="AL65" i="1"/>
  <c r="AK65" i="1"/>
  <c r="AL64" i="1"/>
  <c r="AK64" i="1"/>
  <c r="AL63" i="1"/>
  <c r="AK63" i="1"/>
  <c r="AL62" i="1"/>
  <c r="AK62" i="1"/>
  <c r="AL61" i="1"/>
  <c r="AK61" i="1"/>
  <c r="AL60" i="1"/>
  <c r="AK60" i="1"/>
  <c r="AL59" i="1"/>
  <c r="AK59" i="1"/>
  <c r="AL58" i="1"/>
  <c r="AK58" i="1"/>
  <c r="AL57" i="1"/>
  <c r="AK57" i="1"/>
  <c r="AL56" i="1"/>
  <c r="AK56" i="1"/>
  <c r="AL55" i="1"/>
  <c r="AK55" i="1"/>
  <c r="AL54" i="1"/>
  <c r="AK54" i="1"/>
  <c r="AL53" i="1"/>
  <c r="AK53" i="1"/>
  <c r="AL52" i="1"/>
  <c r="AK52" i="1"/>
  <c r="AL50" i="1"/>
  <c r="AK50" i="1"/>
  <c r="AL49" i="1"/>
  <c r="AK49" i="1"/>
  <c r="AL48" i="1"/>
  <c r="AK48" i="1"/>
  <c r="AL47" i="1"/>
  <c r="AK47" i="1"/>
  <c r="AL46" i="1"/>
  <c r="AK46" i="1"/>
  <c r="AL45" i="1"/>
  <c r="AK45" i="1"/>
  <c r="AL44" i="1"/>
  <c r="AK44" i="1"/>
  <c r="AL43" i="1"/>
  <c r="AK43" i="1"/>
  <c r="AL42" i="1"/>
  <c r="AK42" i="1"/>
  <c r="AL40" i="1"/>
  <c r="AK40" i="1"/>
  <c r="AL39" i="1"/>
  <c r="AK39" i="1"/>
  <c r="AL38" i="1"/>
  <c r="AK38" i="1"/>
  <c r="AL37" i="1"/>
  <c r="AK37" i="1"/>
  <c r="AL36" i="1"/>
  <c r="AK36" i="1"/>
  <c r="AL35" i="1"/>
  <c r="AK35" i="1"/>
  <c r="AL34" i="1"/>
  <c r="AK34" i="1"/>
  <c r="AL32" i="1"/>
  <c r="AK32" i="1"/>
  <c r="AL31" i="1"/>
  <c r="AK31" i="1"/>
  <c r="AL30" i="1"/>
  <c r="AK30" i="1"/>
  <c r="AL29" i="1"/>
  <c r="AK29" i="1"/>
  <c r="AL28" i="1"/>
  <c r="AK28" i="1"/>
  <c r="AL26" i="1"/>
  <c r="AK26" i="1"/>
  <c r="AL25" i="1"/>
  <c r="AK25" i="1"/>
  <c r="AL24" i="1"/>
  <c r="AK24" i="1"/>
  <c r="AL23" i="1"/>
  <c r="AK23" i="1"/>
  <c r="AL22" i="1"/>
  <c r="AK22" i="1"/>
  <c r="AL21" i="1"/>
  <c r="AK21" i="1"/>
  <c r="AL18" i="1"/>
  <c r="AK18" i="1"/>
  <c r="AL17" i="1"/>
  <c r="AK17" i="1"/>
</calcChain>
</file>

<file path=xl/sharedStrings.xml><?xml version="1.0" encoding="utf-8"?>
<sst xmlns="http://schemas.openxmlformats.org/spreadsheetml/2006/main" count="966" uniqueCount="465">
  <si>
    <t xml:space="preserve">Заказчик Ф.И.О. </t>
  </si>
  <si>
    <t>Телефон:</t>
  </si>
  <si>
    <t xml:space="preserve">Прайс-лист  </t>
  </si>
  <si>
    <t>Цены указаны в рублях</t>
  </si>
  <si>
    <t>Введите в это поле Вашу скидку</t>
  </si>
  <si>
    <t>%</t>
  </si>
  <si>
    <t>!!!   Условия скидок обсуждаются по-телефону   !!!</t>
  </si>
  <si>
    <t>№</t>
  </si>
  <si>
    <t>Ссылка</t>
  </si>
  <si>
    <t>Артикул</t>
  </si>
  <si>
    <t>Наименование</t>
  </si>
  <si>
    <t>Фасовка</t>
  </si>
  <si>
    <t>Дюйм</t>
  </si>
  <si>
    <t>Залпов</t>
  </si>
  <si>
    <t>Кол-во</t>
  </si>
  <si>
    <t>Сумма</t>
  </si>
  <si>
    <t xml:space="preserve">Сумма со </t>
  </si>
  <si>
    <t>товара</t>
  </si>
  <si>
    <t>скидкой</t>
  </si>
  <si>
    <t xml:space="preserve">                        ПЕТАРДЫ</t>
  </si>
  <si>
    <t xml:space="preserve">ссылка  </t>
  </si>
  <si>
    <t>РК1106</t>
  </si>
  <si>
    <t>Корсар 1</t>
  </si>
  <si>
    <t>-</t>
  </si>
  <si>
    <t>РК1107</t>
  </si>
  <si>
    <t>Весёлый Роджер</t>
  </si>
  <si>
    <t>РК1108</t>
  </si>
  <si>
    <t>Вжик</t>
  </si>
  <si>
    <t>РК1202</t>
  </si>
  <si>
    <t xml:space="preserve">Корсар 2 </t>
  </si>
  <si>
    <t>РК1301</t>
  </si>
  <si>
    <t>Корсар 3</t>
  </si>
  <si>
    <t>РК1302</t>
  </si>
  <si>
    <t>Дублон</t>
  </si>
  <si>
    <t>РК1400</t>
  </si>
  <si>
    <t>Корсар 4</t>
  </si>
  <si>
    <t>РК1600</t>
  </si>
  <si>
    <t>Корсар 6</t>
  </si>
  <si>
    <t>РК1800</t>
  </si>
  <si>
    <t>Корсар 8</t>
  </si>
  <si>
    <t>РК1810</t>
  </si>
  <si>
    <t>Томагавк</t>
  </si>
  <si>
    <t>РК1820</t>
  </si>
  <si>
    <t>Блек - Джек</t>
  </si>
  <si>
    <t>РАКЕТЫ</t>
  </si>
  <si>
    <t xml:space="preserve"> </t>
  </si>
  <si>
    <t>РК2010</t>
  </si>
  <si>
    <t>Мечта</t>
  </si>
  <si>
    <t>РК2020</t>
  </si>
  <si>
    <t>Молния</t>
  </si>
  <si>
    <t>РК2030</t>
  </si>
  <si>
    <t>Триумф</t>
  </si>
  <si>
    <t>РК2050</t>
  </si>
  <si>
    <t>Торнадо</t>
  </si>
  <si>
    <t>РК2060</t>
  </si>
  <si>
    <t>Катрин</t>
  </si>
  <si>
    <t>ВРАЩАЮЩИЕСЯ И ЛЕТАЮЩИЕ ФЕЙЕРВЕРКИ</t>
  </si>
  <si>
    <t>РК3010</t>
  </si>
  <si>
    <t>Хлопающие Шары</t>
  </si>
  <si>
    <t>РК3020</t>
  </si>
  <si>
    <t>Лимонка (с чекой)</t>
  </si>
  <si>
    <t>РК3030</t>
  </si>
  <si>
    <t>Супер Вжик</t>
  </si>
  <si>
    <t>РК3110</t>
  </si>
  <si>
    <t>Весёлые пчёлы</t>
  </si>
  <si>
    <t>РК3120</t>
  </si>
  <si>
    <t>Огненные бабочки</t>
  </si>
  <si>
    <t>РК3140</t>
  </si>
  <si>
    <t>Мохнатый шмель</t>
  </si>
  <si>
    <t>РК3150</t>
  </si>
  <si>
    <t>Взмах крыльев</t>
  </si>
  <si>
    <t>ФОНТАНЫ</t>
  </si>
  <si>
    <t>РК4012</t>
  </si>
  <si>
    <t>Федя</t>
  </si>
  <si>
    <t>РК4020</t>
  </si>
  <si>
    <t>РК4030</t>
  </si>
  <si>
    <t>Радужный</t>
  </si>
  <si>
    <t>РК4040</t>
  </si>
  <si>
    <t>РК4050</t>
  </si>
  <si>
    <t>РК4060</t>
  </si>
  <si>
    <t>РК4070</t>
  </si>
  <si>
    <t>Пробуждение вулкана</t>
  </si>
  <si>
    <t>РК4080</t>
  </si>
  <si>
    <t>РИМСКИЕ СВЕЧИ</t>
  </si>
  <si>
    <t>РК5004</t>
  </si>
  <si>
    <t>Тридцаточка</t>
  </si>
  <si>
    <t>0.3"</t>
  </si>
  <si>
    <t>РК5005</t>
  </si>
  <si>
    <t>Искорка</t>
  </si>
  <si>
    <t>0.4"</t>
  </si>
  <si>
    <t>РК5007</t>
  </si>
  <si>
    <t>Ромашка</t>
  </si>
  <si>
    <t>0.8"</t>
  </si>
  <si>
    <t>РК5008</t>
  </si>
  <si>
    <t>Фиалка</t>
  </si>
  <si>
    <t>РК5009</t>
  </si>
  <si>
    <t>Колизей</t>
  </si>
  <si>
    <t>РК5010</t>
  </si>
  <si>
    <t>Ширли Мырли</t>
  </si>
  <si>
    <t>РК5012</t>
  </si>
  <si>
    <t>Пирует</t>
  </si>
  <si>
    <t>РК5020</t>
  </si>
  <si>
    <t>Каламбур</t>
  </si>
  <si>
    <t>РК5030</t>
  </si>
  <si>
    <t>Тутти-Фрутти</t>
  </si>
  <si>
    <t>РК5510</t>
  </si>
  <si>
    <t>Гром и Молния</t>
  </si>
  <si>
    <t>0,8"</t>
  </si>
  <si>
    <t>РК5520</t>
  </si>
  <si>
    <t>Огонь и Град</t>
  </si>
  <si>
    <t>РК5610</t>
  </si>
  <si>
    <t>Римские Забавы</t>
  </si>
  <si>
    <t>1,0"</t>
  </si>
  <si>
    <t>РК5620</t>
  </si>
  <si>
    <t>Дюймовочка</t>
  </si>
  <si>
    <t>РК5710</t>
  </si>
  <si>
    <t>Раскат небес</t>
  </si>
  <si>
    <t>РК5712</t>
  </si>
  <si>
    <t>Калейдоскоп</t>
  </si>
  <si>
    <t>1.25"</t>
  </si>
  <si>
    <t>ФЕСТИВАЛЬНЫЕ ШАРЫ</t>
  </si>
  <si>
    <t>РК6010</t>
  </si>
  <si>
    <t>Катапульта</t>
  </si>
  <si>
    <t>РК6020</t>
  </si>
  <si>
    <t>Чёрный орех</t>
  </si>
  <si>
    <t>РК6030</t>
  </si>
  <si>
    <t>Булава</t>
  </si>
  <si>
    <t>2,0"</t>
  </si>
  <si>
    <t>РК6040</t>
  </si>
  <si>
    <t>Гаубица</t>
  </si>
  <si>
    <t>2,5"</t>
  </si>
  <si>
    <t>МОДУЛЬНЫЕ БАТАРЕИ САЛЮТОВ</t>
  </si>
  <si>
    <t>РК7015</t>
  </si>
  <si>
    <t>Аквамарин</t>
  </si>
  <si>
    <t>0.6"</t>
  </si>
  <si>
    <t>РК7025</t>
  </si>
  <si>
    <t>Маленький принц</t>
  </si>
  <si>
    <t>РК7035</t>
  </si>
  <si>
    <t>Красавчик</t>
  </si>
  <si>
    <t>РК7320</t>
  </si>
  <si>
    <t>Хлопни</t>
  </si>
  <si>
    <t>1.0"</t>
  </si>
  <si>
    <t>РК7325</t>
  </si>
  <si>
    <t>Ба-Бах</t>
  </si>
  <si>
    <t>РК7662</t>
  </si>
  <si>
    <t>Новогодний подарок</t>
  </si>
  <si>
    <t>РК7664</t>
  </si>
  <si>
    <t>С Новым годом</t>
  </si>
  <si>
    <t>РК7682</t>
  </si>
  <si>
    <t>РК7688</t>
  </si>
  <si>
    <t>БАТАРЕИ САЛЮТОВ</t>
  </si>
  <si>
    <t>Балет</t>
  </si>
  <si>
    <t>0.5"</t>
  </si>
  <si>
    <t>РК7077</t>
  </si>
  <si>
    <t>Пешка</t>
  </si>
  <si>
    <t>РК7078</t>
  </si>
  <si>
    <t>за-ЖГИ</t>
  </si>
  <si>
    <t>РК7080</t>
  </si>
  <si>
    <t>Флешка</t>
  </si>
  <si>
    <t>РК7082</t>
  </si>
  <si>
    <t>Фишка</t>
  </si>
  <si>
    <t>РК7085</t>
  </si>
  <si>
    <t>Изюминка</t>
  </si>
  <si>
    <t>РК7086</t>
  </si>
  <si>
    <t>Улыбка</t>
  </si>
  <si>
    <t>РК7087</t>
  </si>
  <si>
    <t>РК7093</t>
  </si>
  <si>
    <t>Снежок</t>
  </si>
  <si>
    <t>РК7094</t>
  </si>
  <si>
    <t>Снеговик</t>
  </si>
  <si>
    <t>Дин-Дон</t>
  </si>
  <si>
    <t>РК7106</t>
  </si>
  <si>
    <t>Гаджет</t>
  </si>
  <si>
    <t>Тандем</t>
  </si>
  <si>
    <t>РК7111</t>
  </si>
  <si>
    <t>Сахарок</t>
  </si>
  <si>
    <t>РК7112</t>
  </si>
  <si>
    <t>Снежная Королева</t>
  </si>
  <si>
    <t>РК7120</t>
  </si>
  <si>
    <t>Винтаж</t>
  </si>
  <si>
    <t>РК7121</t>
  </si>
  <si>
    <t>Дежа Вю</t>
  </si>
  <si>
    <t>Снег в Африке</t>
  </si>
  <si>
    <t>РК7131</t>
  </si>
  <si>
    <t>Соловей разбойник</t>
  </si>
  <si>
    <t>РК7132</t>
  </si>
  <si>
    <t>Эльфийцы</t>
  </si>
  <si>
    <t>РК7135</t>
  </si>
  <si>
    <t>Снегурка</t>
  </si>
  <si>
    <t>РК7140</t>
  </si>
  <si>
    <t>На счастье</t>
  </si>
  <si>
    <t>РК7142</t>
  </si>
  <si>
    <t>Форсаж</t>
  </si>
  <si>
    <t>РК7148</t>
  </si>
  <si>
    <t>Мороз красный нос</t>
  </si>
  <si>
    <t>РК7152</t>
  </si>
  <si>
    <t>РК7155</t>
  </si>
  <si>
    <t>Корпоративочка</t>
  </si>
  <si>
    <t>РК7161</t>
  </si>
  <si>
    <t>Джокер</t>
  </si>
  <si>
    <t>РК7162</t>
  </si>
  <si>
    <t>Солнце Ацтеков</t>
  </si>
  <si>
    <t>РК7163</t>
  </si>
  <si>
    <t>Зимушка-Зима</t>
  </si>
  <si>
    <t>РК7164</t>
  </si>
  <si>
    <t>Богиня Любви</t>
  </si>
  <si>
    <t>РК7180</t>
  </si>
  <si>
    <t>На все 100</t>
  </si>
  <si>
    <t>РК7181</t>
  </si>
  <si>
    <t>Эгоист</t>
  </si>
  <si>
    <t>РК7182</t>
  </si>
  <si>
    <t>Шампань</t>
  </si>
  <si>
    <t>РК7183</t>
  </si>
  <si>
    <t>Полный писец</t>
  </si>
  <si>
    <t>РК7184</t>
  </si>
  <si>
    <t>РК7185</t>
  </si>
  <si>
    <t>Зимняя вишня</t>
  </si>
  <si>
    <t>РК7186</t>
  </si>
  <si>
    <t>Новогодний переполох</t>
  </si>
  <si>
    <t>РК7187</t>
  </si>
  <si>
    <t>Новогодний карнавал</t>
  </si>
  <si>
    <t>РК7179</t>
  </si>
  <si>
    <t>Принцесса</t>
  </si>
  <si>
    <t>РК7188</t>
  </si>
  <si>
    <t>Диканька</t>
  </si>
  <si>
    <t>РК7189</t>
  </si>
  <si>
    <t>Взрыв эмоций</t>
  </si>
  <si>
    <t>РК7191</t>
  </si>
  <si>
    <t>Рок-н-Ролл</t>
  </si>
  <si>
    <t>РК7205</t>
  </si>
  <si>
    <t>Заводной</t>
  </si>
  <si>
    <t>РК7220</t>
  </si>
  <si>
    <t>12 месяцев</t>
  </si>
  <si>
    <t>РК7260</t>
  </si>
  <si>
    <t>Крутой</t>
  </si>
  <si>
    <t>0.95"</t>
  </si>
  <si>
    <t>РК7310</t>
  </si>
  <si>
    <t>Паникёр</t>
  </si>
  <si>
    <t>РК7311</t>
  </si>
  <si>
    <t>Время желаний</t>
  </si>
  <si>
    <t>РК7312</t>
  </si>
  <si>
    <t>Феникс</t>
  </si>
  <si>
    <t>РК7313</t>
  </si>
  <si>
    <t>Загадка</t>
  </si>
  <si>
    <t>РК7314</t>
  </si>
  <si>
    <t>Влюблённые Сердца</t>
  </si>
  <si>
    <t>РК7315</t>
  </si>
  <si>
    <t>Новогод</t>
  </si>
  <si>
    <t>Очарование</t>
  </si>
  <si>
    <t>РК7336</t>
  </si>
  <si>
    <t>Новогодний Отрыв</t>
  </si>
  <si>
    <t>РК7340</t>
  </si>
  <si>
    <t>Для любимой</t>
  </si>
  <si>
    <t>РК7342</t>
  </si>
  <si>
    <t>РК7346</t>
  </si>
  <si>
    <t>Веселые снежки</t>
  </si>
  <si>
    <t>РК7347</t>
  </si>
  <si>
    <t>Веселуха</t>
  </si>
  <si>
    <t>РК7350</t>
  </si>
  <si>
    <t>Магия света</t>
  </si>
  <si>
    <t>РК7360</t>
  </si>
  <si>
    <t>Мулен Руж</t>
  </si>
  <si>
    <t>РК7370</t>
  </si>
  <si>
    <t>Разгуляй</t>
  </si>
  <si>
    <t>РК7371</t>
  </si>
  <si>
    <t>Тирамису</t>
  </si>
  <si>
    <t>РК7375</t>
  </si>
  <si>
    <t>Большой куш</t>
  </si>
  <si>
    <t>РК7380</t>
  </si>
  <si>
    <t>Шик и Блеск</t>
  </si>
  <si>
    <t>РК7420</t>
  </si>
  <si>
    <t>Ночь перед рождеством</t>
  </si>
  <si>
    <t>РК7422</t>
  </si>
  <si>
    <t>Новогодний гудеж</t>
  </si>
  <si>
    <t>РК7610</t>
  </si>
  <si>
    <t>Астерикс</t>
  </si>
  <si>
    <t>РК7630</t>
  </si>
  <si>
    <t>Шедевр</t>
  </si>
  <si>
    <t>от Деда Мороза</t>
  </si>
  <si>
    <t>РК7668</t>
  </si>
  <si>
    <t>УХ-ТЫ!</t>
  </si>
  <si>
    <t>РК7680</t>
  </si>
  <si>
    <t>Троян</t>
  </si>
  <si>
    <t>1.2"</t>
  </si>
  <si>
    <t>РК8047</t>
  </si>
  <si>
    <t>Веселые снеговики</t>
  </si>
  <si>
    <t>0.8"/1.0"/1.25"</t>
  </si>
  <si>
    <t>РК8048</t>
  </si>
  <si>
    <t>Все включено</t>
  </si>
  <si>
    <t>РК8049</t>
  </si>
  <si>
    <t>Крем-Брюле</t>
  </si>
  <si>
    <t>0.8"/1.0"</t>
  </si>
  <si>
    <t>РК8050</t>
  </si>
  <si>
    <t>Калинка-Малинка</t>
  </si>
  <si>
    <t>0.8"/1.25"</t>
  </si>
  <si>
    <t>РК8055</t>
  </si>
  <si>
    <t>Всеселые горки</t>
  </si>
  <si>
    <t>РК8070</t>
  </si>
  <si>
    <t>Глинтвейн</t>
  </si>
  <si>
    <t>РК8071</t>
  </si>
  <si>
    <t>Король вечеринок</t>
  </si>
  <si>
    <t>РК8072</t>
  </si>
  <si>
    <t>Новогоднее настроение</t>
  </si>
  <si>
    <t>РК8074</t>
  </si>
  <si>
    <t>На Бис</t>
  </si>
  <si>
    <t>РК8079</t>
  </si>
  <si>
    <t>Сюрпрайз</t>
  </si>
  <si>
    <t>РК8081</t>
  </si>
  <si>
    <t>Соблазн</t>
  </si>
  <si>
    <t>0.8" / 1.0"</t>
  </si>
  <si>
    <t>РК8082</t>
  </si>
  <si>
    <t>Полный экстаз</t>
  </si>
  <si>
    <t>РК8083</t>
  </si>
  <si>
    <t>Властелин колец</t>
  </si>
  <si>
    <t>РК8084</t>
  </si>
  <si>
    <t>Сердце Дракона</t>
  </si>
  <si>
    <t>РК8085</t>
  </si>
  <si>
    <t>Домоседы</t>
  </si>
  <si>
    <t>РК8777</t>
  </si>
  <si>
    <t>Царский</t>
  </si>
  <si>
    <t>РК8075</t>
  </si>
  <si>
    <t>Полный улет</t>
  </si>
  <si>
    <t>1.0"/1.25"</t>
  </si>
  <si>
    <t>РК8076</t>
  </si>
  <si>
    <t>Отжигай</t>
  </si>
  <si>
    <t>РК8078</t>
  </si>
  <si>
    <t>Рад стараться</t>
  </si>
  <si>
    <t>РК8040</t>
  </si>
  <si>
    <t>Любовь-Морковь</t>
  </si>
  <si>
    <t>РК8045</t>
  </si>
  <si>
    <t>Без тормозов</t>
  </si>
  <si>
    <t>1.25"/1.5"</t>
  </si>
  <si>
    <t>РК8073</t>
  </si>
  <si>
    <t>Круче не бывает</t>
  </si>
  <si>
    <t>1.25"/2.0"</t>
  </si>
  <si>
    <t xml:space="preserve">                  БАТАРЕИ САЛЮТОВ 1.5" / 2.0"</t>
  </si>
  <si>
    <t>РК9010</t>
  </si>
  <si>
    <t>Катюша</t>
  </si>
  <si>
    <t>1.5"</t>
  </si>
  <si>
    <t>РК9020</t>
  </si>
  <si>
    <t>РК8010</t>
  </si>
  <si>
    <t>Крупный Калибр</t>
  </si>
  <si>
    <t>1,5"</t>
  </si>
  <si>
    <t>РК8020</t>
  </si>
  <si>
    <t>Битва Титанов</t>
  </si>
  <si>
    <t>РК9030</t>
  </si>
  <si>
    <t>2.0"</t>
  </si>
  <si>
    <t>РК9040</t>
  </si>
  <si>
    <t>Гаврила</t>
  </si>
  <si>
    <t>20/12/60</t>
  </si>
  <si>
    <t>100/3</t>
  </si>
  <si>
    <t>20/24/30</t>
  </si>
  <si>
    <t>50/15/20</t>
  </si>
  <si>
    <t>25/10/10</t>
  </si>
  <si>
    <t>25/10/20</t>
  </si>
  <si>
    <t>100/6</t>
  </si>
  <si>
    <t>50/5</t>
  </si>
  <si>
    <t>20/4</t>
  </si>
  <si>
    <t>16/12/6</t>
  </si>
  <si>
    <t>60/12</t>
  </si>
  <si>
    <t>20/12/6</t>
  </si>
  <si>
    <t>30/10/12</t>
  </si>
  <si>
    <t>16/10/12</t>
  </si>
  <si>
    <t>36/6</t>
  </si>
  <si>
    <t>18/4</t>
  </si>
  <si>
    <t>36/12</t>
  </si>
  <si>
    <t>48/4</t>
  </si>
  <si>
    <t>24/2</t>
  </si>
  <si>
    <t>18/1</t>
  </si>
  <si>
    <t>150/4</t>
  </si>
  <si>
    <t>12/1</t>
  </si>
  <si>
    <t>10/2</t>
  </si>
  <si>
    <t>24/1</t>
  </si>
  <si>
    <t>15/1</t>
  </si>
  <si>
    <t>6/1</t>
  </si>
  <si>
    <t>2/1</t>
  </si>
  <si>
    <t>8/1</t>
  </si>
  <si>
    <t>1/1</t>
  </si>
  <si>
    <t>20/1</t>
  </si>
  <si>
    <t>16/1</t>
  </si>
  <si>
    <t>4/1</t>
  </si>
  <si>
    <t>3/1</t>
  </si>
  <si>
    <t>Малышка</t>
  </si>
  <si>
    <t>30/1</t>
  </si>
  <si>
    <t>РК5650</t>
  </si>
  <si>
    <t>Румба</t>
  </si>
  <si>
    <t>1,2"</t>
  </si>
  <si>
    <t xml:space="preserve">   РК7099</t>
  </si>
  <si>
    <t xml:space="preserve">   РК7100</t>
  </si>
  <si>
    <t xml:space="preserve">Сумма заказа со скидкой </t>
  </si>
  <si>
    <t xml:space="preserve">Сумма заказа </t>
  </si>
  <si>
    <t>РК8888</t>
  </si>
  <si>
    <t>Русский салют</t>
  </si>
  <si>
    <t>Бам-Бум</t>
  </si>
  <si>
    <t>Гуляй, Вася!</t>
  </si>
  <si>
    <t>Дуня</t>
  </si>
  <si>
    <t>Клубничка</t>
  </si>
  <si>
    <t>Смайлик</t>
  </si>
  <si>
    <t>Ягодка</t>
  </si>
  <si>
    <t>Тартолетка (настольный)</t>
  </si>
  <si>
    <t xml:space="preserve">                                     Фонтан + Салют 0.8"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</si>
  <si>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</si>
  <si>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</si>
  <si>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</si>
  <si>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</si>
  <si>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</si>
  <si>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</si>
  <si>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</si>
  <si>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</si>
  <si>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</si>
  <si>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</si>
  <si>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</si>
  <si>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Дуэт</t>
  </si>
  <si>
    <t>Тусовка</t>
  </si>
  <si>
    <t>Умка</t>
  </si>
  <si>
    <t>Дождик</t>
  </si>
  <si>
    <t>Смешинка</t>
  </si>
  <si>
    <t>Алхимик</t>
  </si>
  <si>
    <t>Алладин</t>
  </si>
  <si>
    <t>Вовочка</t>
  </si>
  <si>
    <t>Мажор</t>
  </si>
  <si>
    <t>3/9 Царство</t>
  </si>
  <si>
    <t>186</t>
  </si>
  <si>
    <t>РК4015</t>
  </si>
  <si>
    <t>Гномик</t>
  </si>
  <si>
    <t>Цена за</t>
  </si>
  <si>
    <t>одну штуку</t>
  </si>
  <si>
    <t>коробку</t>
  </si>
  <si>
    <t>КОМБИНИРОВАННЫЕ</t>
  </si>
  <si>
    <t>РК6050</t>
  </si>
  <si>
    <t>РК7323</t>
  </si>
  <si>
    <t>РК6052</t>
  </si>
  <si>
    <t>007</t>
  </si>
  <si>
    <t>РК6054</t>
  </si>
  <si>
    <t>РК6060</t>
  </si>
  <si>
    <t>РК6062</t>
  </si>
  <si>
    <t>РК6064</t>
  </si>
  <si>
    <t>РК6070</t>
  </si>
  <si>
    <t>РК6072</t>
  </si>
  <si>
    <t>РК6074</t>
  </si>
  <si>
    <t>РК6076</t>
  </si>
  <si>
    <t>РК6082</t>
  </si>
  <si>
    <t>РК6084</t>
  </si>
  <si>
    <t>РК6078</t>
  </si>
  <si>
    <t>РК7128</t>
  </si>
  <si>
    <t>РК7678</t>
  </si>
  <si>
    <t xml:space="preserve">                    </t>
  </si>
  <si>
    <t>2017-2018 год</t>
  </si>
  <si>
    <t>ссылка</t>
  </si>
  <si>
    <t>Цена за транс.</t>
  </si>
  <si>
    <t>Ни у-ху себе!</t>
  </si>
  <si>
    <t>Чумачечий</t>
  </si>
  <si>
    <t>Маска</t>
  </si>
  <si>
    <t>РК7114</t>
  </si>
  <si>
    <t>Супер - пупер!</t>
  </si>
  <si>
    <t>Флюид</t>
  </si>
  <si>
    <t>Стиляги</t>
  </si>
  <si>
    <t>Молодёжка</t>
  </si>
  <si>
    <t>48/1</t>
  </si>
  <si>
    <t>24/6</t>
  </si>
  <si>
    <t>24/5</t>
  </si>
  <si>
    <t>96/1</t>
  </si>
  <si>
    <t>16/12/12</t>
  </si>
  <si>
    <t>1,75"</t>
  </si>
  <si>
    <t>Брянск ул 22-го съезда кпсс д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</si>
</sst>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р.&quot;;[Red]#,##0.00&quot;р.&quot;"/>
    <numFmt numFmtId="165" formatCode="0.00;[Red]0.00"/>
    <numFmt numFmtId="166" formatCode="#,##0.00\ [$₽-419];[Red]#,##0.00\ [$₽-419]"/>
    <numFmt numFmtId="167" formatCode="#,##0.00\ &quot;₽&quot;;[Red]#,##0.00\ &quot;₽&quot;"/>
  </numFmts>
  <fonts count="50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u/>
      <sz val="11"/>
      <color indexed="12"/>
      <name val="Calibri"/>
      <family val="2"/>
      <charset val="204"/>
    </font>
    <font>
      <b/>
      <u/>
      <sz val="9"/>
      <color indexed="12"/>
      <name val="Arial"/>
      <family val="2"/>
      <charset val="204"/>
    </font>
    <font>
      <u/>
      <sz val="11"/>
      <color indexed="12"/>
      <name val="Calibri"/>
      <family val="2"/>
      <charset val="204"/>
      <scheme val="minor"/>
    </font>
    <font>
      <b/>
      <u/>
      <sz val="8"/>
      <color indexed="12"/>
      <name val="Arial"/>
      <family val="2"/>
      <charset val="204"/>
    </font>
    <font>
      <u/>
      <sz val="9"/>
      <color indexed="12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4"/>
      <color indexed="12"/>
      <name val="Times New Roman"/>
      <family val="1"/>
      <charset val="204"/>
    </font>
    <font>
      <b/>
      <sz val="12"/>
      <color indexed="6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9"/>
      <name val="Calibri"/>
      <family val="2"/>
      <charset val="204"/>
      <scheme val="minor"/>
    </font>
    <font>
      <b/>
      <sz val="10"/>
      <name val="Post"/>
      <charset val="204"/>
    </font>
    <font>
      <b/>
      <sz val="10"/>
      <name val="Post "/>
      <charset val="204"/>
    </font>
    <font>
      <u/>
      <sz val="8"/>
      <color indexed="12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sz val="10"/>
      <name val="Post"/>
      <charset val="204"/>
    </font>
    <font>
      <sz val="10"/>
      <color theme="1"/>
      <name val="Calibri"/>
      <family val="2"/>
      <charset val="204"/>
      <scheme val="minor"/>
    </font>
    <font>
      <b/>
      <sz val="13"/>
      <color indexed="60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Cambria"/>
      <family val="1"/>
      <charset val="204"/>
      <scheme val="major"/>
    </font>
    <font>
      <b/>
      <sz val="12"/>
      <color theme="0"/>
      <name val="Arial"/>
      <family val="2"/>
      <charset val="204"/>
    </font>
    <font>
      <b/>
      <sz val="13"/>
      <color theme="0"/>
      <name val="Arial"/>
      <family val="2"/>
      <charset val="204"/>
    </font>
    <font>
      <b/>
      <sz val="18"/>
      <color rgb="FFFF0000"/>
      <name val="Browallia New"/>
      <family val="2"/>
    </font>
    <font>
      <sz val="16"/>
      <color rgb="FFFF0000"/>
      <name val="Arial"/>
      <family val="2"/>
      <charset val="204"/>
    </font>
    <font>
      <b/>
      <sz val="18"/>
      <color rgb="FFFF0000"/>
      <name val="Calibri"/>
      <family val="2"/>
      <charset val="204"/>
      <scheme val="minor"/>
    </font>
    <font>
      <sz val="12"/>
      <color indexed="8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23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7" fillId="0" borderId="0"/>
  </cellStyleXfs>
  <cellXfs count="499">
    <xf numFmtId="0" fontId="0" fillId="0" borderId="0" xfId="0"/>
    <xf numFmtId="0" fontId="0" fillId="2" borderId="0" xfId="0" applyFill="1" applyAlignment="1"/>
    <xf numFmtId="0" fontId="0" fillId="2" borderId="0" xfId="0" applyFont="1" applyFill="1" applyAlignment="1"/>
    <xf numFmtId="0" fontId="2" fillId="2" borderId="0" xfId="0" applyFont="1" applyFill="1" applyAlignment="1"/>
    <xf numFmtId="0" fontId="3" fillId="2" borderId="0" xfId="0" applyFont="1" applyFill="1" applyAlignment="1"/>
    <xf numFmtId="49" fontId="3" fillId="2" borderId="0" xfId="0" applyNumberFormat="1" applyFont="1" applyFill="1" applyAlignment="1"/>
    <xf numFmtId="0" fontId="6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/>
    <xf numFmtId="0" fontId="8" fillId="2" borderId="0" xfId="0" applyFont="1" applyFill="1" applyBorder="1" applyAlignment="1"/>
    <xf numFmtId="0" fontId="9" fillId="2" borderId="0" xfId="0" applyFont="1" applyFill="1" applyBorder="1" applyAlignment="1"/>
    <xf numFmtId="0" fontId="10" fillId="2" borderId="0" xfId="0" applyFont="1" applyFill="1" applyBorder="1" applyAlignment="1"/>
    <xf numFmtId="49" fontId="10" fillId="2" borderId="0" xfId="0" applyNumberFormat="1" applyFont="1" applyFill="1" applyBorder="1" applyAlignment="1"/>
    <xf numFmtId="0" fontId="11" fillId="4" borderId="0" xfId="0" applyFont="1" applyFill="1" applyBorder="1" applyAlignment="1"/>
    <xf numFmtId="0" fontId="13" fillId="2" borderId="0" xfId="1" applyFont="1" applyFill="1" applyBorder="1" applyAlignment="1" applyProtection="1">
      <alignment horizontal="center" vertical="top"/>
    </xf>
    <xf numFmtId="0" fontId="12" fillId="2" borderId="0" xfId="1" applyFill="1" applyBorder="1" applyAlignment="1" applyProtection="1"/>
    <xf numFmtId="0" fontId="14" fillId="2" borderId="0" xfId="1" applyFont="1" applyFill="1" applyBorder="1" applyAlignment="1" applyProtection="1"/>
    <xf numFmtId="0" fontId="15" fillId="2" borderId="0" xfId="1" applyFont="1" applyFill="1" applyBorder="1" applyAlignment="1" applyProtection="1"/>
    <xf numFmtId="0" fontId="16" fillId="2" borderId="0" xfId="1" applyFont="1" applyFill="1" applyBorder="1" applyAlignment="1" applyProtection="1"/>
    <xf numFmtId="0" fontId="8" fillId="2" borderId="0" xfId="0" applyFont="1" applyFill="1" applyAlignment="1">
      <alignment horizontal="left"/>
    </xf>
    <xf numFmtId="0" fontId="18" fillId="2" borderId="0" xfId="0" applyFont="1" applyFill="1" applyBorder="1" applyAlignment="1"/>
    <xf numFmtId="0" fontId="18" fillId="5" borderId="0" xfId="0" applyFont="1" applyFill="1" applyBorder="1" applyAlignment="1"/>
    <xf numFmtId="0" fontId="11" fillId="4" borderId="0" xfId="0" applyFont="1" applyFill="1" applyBorder="1" applyAlignment="1">
      <alignment horizontal="right"/>
    </xf>
    <xf numFmtId="0" fontId="22" fillId="6" borderId="0" xfId="0" applyFont="1" applyFill="1" applyBorder="1" applyAlignment="1">
      <alignment horizontal="center" vertical="top"/>
    </xf>
    <xf numFmtId="0" fontId="23" fillId="6" borderId="0" xfId="0" applyFont="1" applyFill="1" applyBorder="1" applyAlignment="1">
      <alignment horizontal="center"/>
    </xf>
    <xf numFmtId="0" fontId="24" fillId="6" borderId="0" xfId="0" applyFont="1" applyFill="1" applyBorder="1" applyAlignment="1">
      <alignment horizontal="center"/>
    </xf>
    <xf numFmtId="0" fontId="25" fillId="6" borderId="0" xfId="0" applyFont="1" applyFill="1" applyBorder="1" applyAlignment="1">
      <alignment horizontal="center"/>
    </xf>
    <xf numFmtId="0" fontId="26" fillId="6" borderId="0" xfId="0" applyFont="1" applyFill="1" applyBorder="1" applyAlignment="1">
      <alignment horizontal="center"/>
    </xf>
    <xf numFmtId="49" fontId="26" fillId="6" borderId="0" xfId="0" applyNumberFormat="1" applyFont="1" applyFill="1" applyBorder="1" applyAlignment="1">
      <alignment horizontal="center"/>
    </xf>
    <xf numFmtId="0" fontId="21" fillId="6" borderId="0" xfId="0" applyFont="1" applyFill="1" applyBorder="1" applyAlignment="1">
      <alignment horizontal="center"/>
    </xf>
    <xf numFmtId="0" fontId="22" fillId="6" borderId="0" xfId="2" applyFont="1" applyFill="1" applyBorder="1" applyAlignment="1">
      <alignment horizontal="center" vertical="top"/>
    </xf>
    <xf numFmtId="0" fontId="23" fillId="6" borderId="0" xfId="2" applyFont="1" applyFill="1" applyBorder="1"/>
    <xf numFmtId="0" fontId="24" fillId="6" borderId="0" xfId="2" applyFont="1" applyFill="1" applyBorder="1"/>
    <xf numFmtId="0" fontId="25" fillId="6" borderId="0" xfId="2" applyFont="1" applyFill="1" applyBorder="1"/>
    <xf numFmtId="0" fontId="11" fillId="6" borderId="0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center" vertical="top"/>
    </xf>
    <xf numFmtId="0" fontId="7" fillId="6" borderId="0" xfId="0" applyFont="1" applyFill="1" applyBorder="1" applyAlignment="1"/>
    <xf numFmtId="0" fontId="8" fillId="6" borderId="0" xfId="0" applyFont="1" applyFill="1" applyBorder="1" applyAlignment="1"/>
    <xf numFmtId="0" fontId="9" fillId="6" borderId="0" xfId="0" applyFont="1" applyFill="1" applyBorder="1" applyAlignment="1"/>
    <xf numFmtId="0" fontId="10" fillId="6" borderId="0" xfId="0" applyFont="1" applyFill="1" applyBorder="1" applyAlignment="1"/>
    <xf numFmtId="49" fontId="10" fillId="6" borderId="0" xfId="0" applyNumberFormat="1" applyFont="1" applyFill="1" applyBorder="1" applyAlignment="1"/>
    <xf numFmtId="0" fontId="11" fillId="6" borderId="0" xfId="0" applyFont="1" applyFill="1" applyBorder="1" applyAlignment="1"/>
    <xf numFmtId="0" fontId="14" fillId="10" borderId="17" xfId="1" applyFont="1" applyFill="1" applyBorder="1" applyAlignment="1" applyProtection="1">
      <alignment horizontal="center" vertical="top"/>
    </xf>
    <xf numFmtId="0" fontId="25" fillId="0" borderId="18" xfId="0" applyFont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25" fillId="3" borderId="16" xfId="0" applyFont="1" applyFill="1" applyBorder="1" applyAlignment="1">
      <alignment horizontal="center" vertical="top" wrapText="1"/>
    </xf>
    <xf numFmtId="0" fontId="26" fillId="3" borderId="16" xfId="0" applyFont="1" applyFill="1" applyBorder="1" applyAlignment="1">
      <alignment vertical="top" wrapText="1"/>
    </xf>
    <xf numFmtId="49" fontId="26" fillId="3" borderId="16" xfId="0" applyNumberFormat="1" applyFont="1" applyFill="1" applyBorder="1" applyAlignment="1">
      <alignment horizontal="center" vertical="top" wrapText="1"/>
    </xf>
    <xf numFmtId="0" fontId="26" fillId="3" borderId="17" xfId="0" applyFont="1" applyFill="1" applyBorder="1" applyAlignment="1">
      <alignment horizontal="left" vertical="top" wrapText="1"/>
    </xf>
    <xf numFmtId="0" fontId="26" fillId="3" borderId="18" xfId="0" applyFont="1" applyFill="1" applyBorder="1" applyAlignment="1">
      <alignment horizontal="left" vertical="top" wrapText="1"/>
    </xf>
    <xf numFmtId="0" fontId="26" fillId="0" borderId="2" xfId="0" applyFont="1" applyFill="1" applyBorder="1" applyAlignment="1">
      <alignment vertical="top" wrapText="1"/>
    </xf>
    <xf numFmtId="0" fontId="26" fillId="0" borderId="5" xfId="0" applyFont="1" applyFill="1" applyBorder="1" applyAlignment="1">
      <alignment vertical="top" wrapText="1"/>
    </xf>
    <xf numFmtId="0" fontId="25" fillId="3" borderId="19" xfId="0" applyFont="1" applyFill="1" applyBorder="1" applyAlignment="1">
      <alignment horizontal="center" vertical="top" wrapText="1"/>
    </xf>
    <xf numFmtId="0" fontId="26" fillId="3" borderId="0" xfId="0" applyFont="1" applyFill="1" applyBorder="1" applyAlignment="1">
      <alignment vertical="top" wrapText="1"/>
    </xf>
    <xf numFmtId="49" fontId="26" fillId="3" borderId="19" xfId="0" applyNumberFormat="1" applyFont="1" applyFill="1" applyBorder="1" applyAlignment="1">
      <alignment horizontal="center" vertical="top" wrapText="1"/>
    </xf>
    <xf numFmtId="0" fontId="25" fillId="3" borderId="18" xfId="0" applyFont="1" applyFill="1" applyBorder="1" applyAlignment="1">
      <alignment horizontal="center" vertical="top" wrapText="1"/>
    </xf>
    <xf numFmtId="0" fontId="26" fillId="3" borderId="1" xfId="0" applyFont="1" applyFill="1" applyBorder="1" applyAlignment="1">
      <alignment vertical="top" wrapText="1"/>
    </xf>
    <xf numFmtId="49" fontId="26" fillId="3" borderId="18" xfId="0" applyNumberFormat="1" applyFont="1" applyFill="1" applyBorder="1" applyAlignment="1">
      <alignment horizontal="center" vertical="top" wrapText="1"/>
    </xf>
    <xf numFmtId="1" fontId="0" fillId="13" borderId="18" xfId="0" applyNumberForma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 wrapText="1"/>
    </xf>
    <xf numFmtId="1" fontId="0" fillId="13" borderId="17" xfId="0" applyNumberFormat="1" applyFill="1" applyBorder="1" applyAlignment="1">
      <alignment horizontal="center" vertical="top"/>
    </xf>
    <xf numFmtId="0" fontId="25" fillId="3" borderId="24" xfId="0" applyFont="1" applyFill="1" applyBorder="1" applyAlignment="1">
      <alignment horizontal="center" vertical="top" wrapText="1"/>
    </xf>
    <xf numFmtId="0" fontId="26" fillId="3" borderId="24" xfId="0" applyFont="1" applyFill="1" applyBorder="1" applyAlignment="1">
      <alignment vertical="top" wrapText="1"/>
    </xf>
    <xf numFmtId="0" fontId="26" fillId="3" borderId="3" xfId="0" applyFont="1" applyFill="1" applyBorder="1" applyAlignment="1">
      <alignment horizontal="left" vertical="top" wrapText="1"/>
    </xf>
    <xf numFmtId="0" fontId="26" fillId="3" borderId="19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center" vertical="top" wrapText="1"/>
    </xf>
    <xf numFmtId="1" fontId="0" fillId="13" borderId="19" xfId="0" applyNumberFormat="1" applyFill="1" applyBorder="1" applyAlignment="1">
      <alignment horizontal="center" vertical="top"/>
    </xf>
    <xf numFmtId="0" fontId="14" fillId="10" borderId="3" xfId="1" applyFont="1" applyFill="1" applyBorder="1" applyAlignment="1" applyProtection="1">
      <alignment horizontal="center" vertical="top"/>
    </xf>
    <xf numFmtId="0" fontId="2" fillId="0" borderId="16" xfId="0" applyFont="1" applyBorder="1" applyAlignment="1">
      <alignment horizontal="center" vertical="top" wrapText="1"/>
    </xf>
    <xf numFmtId="0" fontId="0" fillId="0" borderId="2" xfId="0" applyBorder="1"/>
    <xf numFmtId="0" fontId="0" fillId="0" borderId="16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35" fillId="10" borderId="17" xfId="1" applyFont="1" applyFill="1" applyBorder="1" applyAlignment="1" applyProtection="1">
      <alignment horizontal="center" vertical="top"/>
    </xf>
    <xf numFmtId="0" fontId="2" fillId="0" borderId="16" xfId="0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/>
    </xf>
    <xf numFmtId="0" fontId="5" fillId="0" borderId="0" xfId="0" applyFont="1"/>
    <xf numFmtId="0" fontId="0" fillId="0" borderId="1" xfId="0" applyBorder="1"/>
    <xf numFmtId="0" fontId="2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3" borderId="18" xfId="0" applyFont="1" applyFill="1" applyBorder="1" applyAlignment="1">
      <alignment horizontal="center" vertical="top" wrapText="1"/>
    </xf>
    <xf numFmtId="0" fontId="24" fillId="3" borderId="18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6" fillId="3" borderId="16" xfId="0" applyFont="1" applyFill="1" applyBorder="1" applyAlignment="1">
      <alignment horizontal="center" vertical="top" wrapText="1"/>
    </xf>
    <xf numFmtId="0" fontId="26" fillId="3" borderId="2" xfId="0" applyFont="1" applyFill="1" applyBorder="1" applyAlignment="1">
      <alignment vertical="top" wrapText="1"/>
    </xf>
    <xf numFmtId="0" fontId="26" fillId="3" borderId="16" xfId="0" applyFont="1" applyFill="1" applyBorder="1" applyAlignment="1">
      <alignment horizontal="left" vertical="top" wrapText="1"/>
    </xf>
    <xf numFmtId="0" fontId="26" fillId="3" borderId="18" xfId="0" applyFont="1" applyFill="1" applyBorder="1" applyAlignment="1">
      <alignment horizontal="center" vertical="top" wrapText="1"/>
    </xf>
    <xf numFmtId="1" fontId="0" fillId="13" borderId="16" xfId="0" applyNumberFormat="1" applyFill="1" applyBorder="1" applyAlignment="1">
      <alignment horizontal="center" vertical="top"/>
    </xf>
    <xf numFmtId="0" fontId="26" fillId="3" borderId="16" xfId="0" applyFont="1" applyFill="1" applyBorder="1" applyAlignment="1">
      <alignment horizontal="center" vertical="top" wrapText="1"/>
    </xf>
    <xf numFmtId="0" fontId="36" fillId="3" borderId="18" xfId="0" applyFont="1" applyFill="1" applyBorder="1" applyAlignment="1">
      <alignment horizontal="center" vertical="top" wrapText="1"/>
    </xf>
    <xf numFmtId="0" fontId="0" fillId="0" borderId="16" xfId="0" applyBorder="1"/>
    <xf numFmtId="0" fontId="26" fillId="0" borderId="16" xfId="0" applyFont="1" applyFill="1" applyBorder="1" applyAlignment="1">
      <alignment horizontal="center" vertical="top" wrapText="1"/>
    </xf>
    <xf numFmtId="0" fontId="12" fillId="10" borderId="17" xfId="1" applyFill="1" applyBorder="1" applyAlignment="1" applyProtection="1">
      <alignment horizontal="center" vertical="top"/>
    </xf>
    <xf numFmtId="0" fontId="26" fillId="0" borderId="2" xfId="0" applyFont="1" applyBorder="1" applyAlignment="1">
      <alignment vertical="top" wrapText="1"/>
    </xf>
    <xf numFmtId="0" fontId="26" fillId="0" borderId="5" xfId="0" applyFont="1" applyBorder="1" applyAlignment="1">
      <alignment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5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center"/>
    </xf>
    <xf numFmtId="0" fontId="26" fillId="0" borderId="19" xfId="0" applyFont="1" applyFill="1" applyBorder="1" applyAlignment="1">
      <alignment horizontal="center" vertical="top" wrapText="1"/>
    </xf>
    <xf numFmtId="0" fontId="25" fillId="0" borderId="18" xfId="0" applyFont="1" applyFill="1" applyBorder="1" applyAlignment="1">
      <alignment horizontal="center" vertical="top"/>
    </xf>
    <xf numFmtId="49" fontId="26" fillId="0" borderId="18" xfId="0" applyNumberFormat="1" applyFont="1" applyFill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/>
    </xf>
    <xf numFmtId="0" fontId="25" fillId="0" borderId="16" xfId="0" applyFont="1" applyBorder="1" applyAlignment="1">
      <alignment horizontal="center" vertical="top"/>
    </xf>
    <xf numFmtId="0" fontId="26" fillId="0" borderId="5" xfId="0" applyFont="1" applyFill="1" applyBorder="1" applyAlignment="1">
      <alignment horizontal="left" vertical="top" wrapText="1"/>
    </xf>
    <xf numFmtId="0" fontId="37" fillId="9" borderId="7" xfId="0" applyFont="1" applyFill="1" applyBorder="1" applyAlignment="1">
      <alignment vertical="top"/>
    </xf>
    <xf numFmtId="0" fontId="38" fillId="0" borderId="16" xfId="0" applyFont="1" applyBorder="1" applyAlignment="1">
      <alignment horizontal="center" vertical="top"/>
    </xf>
    <xf numFmtId="0" fontId="12" fillId="10" borderId="16" xfId="1" applyFill="1" applyBorder="1" applyAlignment="1" applyProtection="1">
      <alignment horizontal="center" vertical="top"/>
    </xf>
    <xf numFmtId="0" fontId="26" fillId="0" borderId="1" xfId="0" applyFont="1" applyFill="1" applyBorder="1" applyAlignment="1">
      <alignment vertical="top" wrapText="1"/>
    </xf>
    <xf numFmtId="49" fontId="26" fillId="0" borderId="16" xfId="0" applyNumberFormat="1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/>
    </xf>
    <xf numFmtId="49" fontId="3" fillId="0" borderId="24" xfId="0" applyNumberFormat="1" applyFont="1" applyBorder="1" applyAlignment="1">
      <alignment horizontal="center"/>
    </xf>
    <xf numFmtId="0" fontId="38" fillId="0" borderId="24" xfId="0" applyFont="1" applyBorder="1" applyAlignment="1">
      <alignment horizontal="center" vertical="top"/>
    </xf>
    <xf numFmtId="0" fontId="26" fillId="0" borderId="24" xfId="0" applyFont="1" applyFill="1" applyBorder="1" applyAlignment="1">
      <alignment horizontal="center" vertical="top" wrapText="1"/>
    </xf>
    <xf numFmtId="0" fontId="25" fillId="9" borderId="0" xfId="0" applyFont="1" applyFill="1" applyBorder="1" applyAlignment="1">
      <alignment horizontal="center" vertical="top"/>
    </xf>
    <xf numFmtId="0" fontId="2" fillId="0" borderId="18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6" fillId="0" borderId="18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Font="1"/>
    <xf numFmtId="0" fontId="2" fillId="0" borderId="0" xfId="0" applyFont="1"/>
    <xf numFmtId="0" fontId="3" fillId="0" borderId="0" xfId="0" applyFont="1"/>
    <xf numFmtId="49" fontId="3" fillId="0" borderId="0" xfId="0" applyNumberFormat="1" applyFont="1"/>
    <xf numFmtId="0" fontId="24" fillId="9" borderId="7" xfId="0" applyFont="1" applyFill="1" applyBorder="1" applyAlignment="1">
      <alignment vertical="top"/>
    </xf>
    <xf numFmtId="0" fontId="8" fillId="4" borderId="0" xfId="0" applyFont="1" applyFill="1" applyBorder="1" applyAlignment="1"/>
    <xf numFmtId="0" fontId="0" fillId="6" borderId="0" xfId="0" applyFont="1" applyFill="1" applyAlignment="1"/>
    <xf numFmtId="0" fontId="24" fillId="6" borderId="0" xfId="0" applyFont="1" applyFill="1" applyBorder="1" applyAlignment="1"/>
    <xf numFmtId="0" fontId="8" fillId="6" borderId="0" xfId="0" applyFont="1" applyFill="1" applyAlignment="1"/>
    <xf numFmtId="0" fontId="0" fillId="0" borderId="0" xfId="0" applyFont="1" applyAlignment="1"/>
    <xf numFmtId="0" fontId="8" fillId="4" borderId="1" xfId="0" applyFont="1" applyFill="1" applyBorder="1" applyAlignment="1"/>
    <xf numFmtId="0" fontId="30" fillId="8" borderId="10" xfId="0" applyFont="1" applyFill="1" applyBorder="1" applyAlignment="1">
      <alignment horizontal="center" vertical="center"/>
    </xf>
    <xf numFmtId="0" fontId="30" fillId="8" borderId="12" xfId="0" applyFont="1" applyFill="1" applyBorder="1" applyAlignment="1">
      <alignment vertical="center"/>
    </xf>
    <xf numFmtId="0" fontId="30" fillId="8" borderId="9" xfId="0" applyFont="1" applyFill="1" applyBorder="1" applyAlignment="1">
      <alignment vertical="center"/>
    </xf>
    <xf numFmtId="0" fontId="25" fillId="9" borderId="16" xfId="0" applyFont="1" applyFill="1" applyBorder="1" applyAlignment="1">
      <alignment horizontal="center" vertical="top"/>
    </xf>
    <xf numFmtId="0" fontId="26" fillId="3" borderId="5" xfId="0" applyFont="1" applyFill="1" applyBorder="1" applyAlignment="1">
      <alignment horizontal="left" vertical="top" wrapText="1"/>
    </xf>
    <xf numFmtId="1" fontId="0" fillId="11" borderId="16" xfId="0" applyNumberFormat="1" applyFill="1" applyBorder="1" applyAlignment="1">
      <alignment horizontal="center" vertical="top"/>
    </xf>
    <xf numFmtId="0" fontId="26" fillId="0" borderId="16" xfId="0" applyFont="1" applyBorder="1" applyAlignment="1">
      <alignment horizontal="left" vertical="top" wrapText="1"/>
    </xf>
    <xf numFmtId="0" fontId="26" fillId="0" borderId="16" xfId="0" applyFont="1" applyFill="1" applyBorder="1" applyAlignment="1">
      <alignment horizontal="left" vertical="top" wrapText="1"/>
    </xf>
    <xf numFmtId="1" fontId="0" fillId="11" borderId="18" xfId="0" applyNumberFormat="1" applyFill="1" applyBorder="1" applyAlignment="1">
      <alignment horizontal="center" vertical="top"/>
    </xf>
    <xf numFmtId="0" fontId="25" fillId="3" borderId="0" xfId="0" applyFont="1" applyFill="1" applyBorder="1" applyAlignment="1">
      <alignment vertical="top"/>
    </xf>
    <xf numFmtId="0" fontId="40" fillId="0" borderId="0" xfId="0" applyFont="1" applyFill="1" applyBorder="1" applyAlignment="1"/>
    <xf numFmtId="0" fontId="41" fillId="0" borderId="0" xfId="0" applyFont="1" applyFill="1" applyBorder="1" applyAlignment="1">
      <alignment horizontal="center"/>
    </xf>
    <xf numFmtId="2" fontId="41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4" fontId="1" fillId="2" borderId="0" xfId="0" applyNumberFormat="1" applyFont="1" applyFill="1" applyAlignment="1">
      <alignment horizontal="center" vertical="top"/>
    </xf>
    <xf numFmtId="0" fontId="25" fillId="9" borderId="16" xfId="0" applyNumberFormat="1" applyFont="1" applyFill="1" applyBorder="1" applyAlignment="1">
      <alignment horizontal="center" vertical="top"/>
    </xf>
    <xf numFmtId="0" fontId="26" fillId="0" borderId="22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2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/>
    </xf>
    <xf numFmtId="0" fontId="38" fillId="0" borderId="18" xfId="0" applyFont="1" applyBorder="1" applyAlignment="1">
      <alignment horizontal="center" vertical="top"/>
    </xf>
    <xf numFmtId="0" fontId="25" fillId="9" borderId="24" xfId="0" applyFont="1" applyFill="1" applyBorder="1" applyAlignment="1">
      <alignment horizontal="center" vertical="top"/>
    </xf>
    <xf numFmtId="0" fontId="25" fillId="9" borderId="18" xfId="0" applyFont="1" applyFill="1" applyBorder="1" applyAlignment="1">
      <alignment horizontal="center" vertical="top"/>
    </xf>
    <xf numFmtId="0" fontId="0" fillId="0" borderId="18" xfId="0" applyBorder="1"/>
    <xf numFmtId="0" fontId="25" fillId="9" borderId="2" xfId="0" applyFont="1" applyFill="1" applyBorder="1" applyAlignment="1">
      <alignment horizontal="center" vertical="top"/>
    </xf>
    <xf numFmtId="0" fontId="25" fillId="9" borderId="0" xfId="0" applyNumberFormat="1" applyFont="1" applyFill="1" applyBorder="1" applyAlignment="1">
      <alignment horizontal="center" vertical="top"/>
    </xf>
    <xf numFmtId="0" fontId="35" fillId="10" borderId="3" xfId="1" applyFont="1" applyFill="1" applyBorder="1" applyAlignment="1" applyProtection="1">
      <alignment horizontal="center" vertical="top"/>
    </xf>
    <xf numFmtId="0" fontId="36" fillId="3" borderId="24" xfId="0" applyFont="1" applyFill="1" applyBorder="1" applyAlignment="1">
      <alignment horizontal="center" vertical="top" wrapText="1"/>
    </xf>
    <xf numFmtId="0" fontId="26" fillId="3" borderId="22" xfId="0" applyFont="1" applyFill="1" applyBorder="1" applyAlignment="1">
      <alignment vertical="top" wrapText="1"/>
    </xf>
    <xf numFmtId="0" fontId="26" fillId="3" borderId="21" xfId="0" applyFont="1" applyFill="1" applyBorder="1" applyAlignment="1">
      <alignment horizontal="left" vertical="top" wrapText="1"/>
    </xf>
    <xf numFmtId="0" fontId="26" fillId="3" borderId="24" xfId="0" applyFont="1" applyFill="1" applyBorder="1" applyAlignment="1">
      <alignment horizontal="left" vertical="top" wrapText="1"/>
    </xf>
    <xf numFmtId="0" fontId="26" fillId="3" borderId="19" xfId="0" applyFont="1" applyFill="1" applyBorder="1" applyAlignment="1">
      <alignment horizontal="center" vertical="top" wrapText="1"/>
    </xf>
    <xf numFmtId="0" fontId="26" fillId="3" borderId="24" xfId="0" applyFont="1" applyFill="1" applyBorder="1" applyAlignment="1">
      <alignment horizontal="center" vertical="top" wrapText="1"/>
    </xf>
    <xf numFmtId="1" fontId="0" fillId="13" borderId="24" xfId="0" applyNumberFormat="1" applyFill="1" applyBorder="1" applyAlignment="1">
      <alignment horizontal="center" vertical="top"/>
    </xf>
    <xf numFmtId="0" fontId="25" fillId="9" borderId="24" xfId="0" applyNumberFormat="1" applyFont="1" applyFill="1" applyBorder="1" applyAlignment="1">
      <alignment horizontal="center" vertical="top"/>
    </xf>
    <xf numFmtId="49" fontId="3" fillId="0" borderId="24" xfId="0" applyNumberFormat="1" applyFont="1" applyBorder="1" applyAlignment="1">
      <alignment horizontal="center" wrapText="1"/>
    </xf>
    <xf numFmtId="0" fontId="25" fillId="9" borderId="18" xfId="0" applyNumberFormat="1" applyFont="1" applyFill="1" applyBorder="1" applyAlignment="1">
      <alignment horizontal="center" vertical="top"/>
    </xf>
    <xf numFmtId="0" fontId="0" fillId="0" borderId="0" xfId="0" applyBorder="1"/>
    <xf numFmtId="0" fontId="0" fillId="0" borderId="18" xfId="0" applyFont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 wrapText="1"/>
    </xf>
    <xf numFmtId="49" fontId="26" fillId="3" borderId="24" xfId="0" applyNumberFormat="1" applyFont="1" applyFill="1" applyBorder="1" applyAlignment="1">
      <alignment horizontal="center" vertical="top" wrapText="1"/>
    </xf>
    <xf numFmtId="0" fontId="30" fillId="8" borderId="23" xfId="0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vertical="center"/>
    </xf>
    <xf numFmtId="0" fontId="30" fillId="8" borderId="3" xfId="0" applyFont="1" applyFill="1" applyBorder="1" applyAlignment="1">
      <alignment vertical="center"/>
    </xf>
    <xf numFmtId="0" fontId="30" fillId="8" borderId="12" xfId="0" applyFont="1" applyFill="1" applyBorder="1" applyAlignment="1">
      <alignment vertical="center"/>
    </xf>
    <xf numFmtId="0" fontId="30" fillId="8" borderId="0" xfId="0" applyFont="1" applyFill="1" applyBorder="1" applyAlignment="1">
      <alignment vertical="center"/>
    </xf>
    <xf numFmtId="0" fontId="14" fillId="3" borderId="3" xfId="1" applyFont="1" applyFill="1" applyBorder="1" applyAlignment="1" applyProtection="1">
      <alignment horizontal="center" vertical="top"/>
    </xf>
    <xf numFmtId="0" fontId="0" fillId="0" borderId="0" xfId="0" applyBorder="1" applyAlignment="1"/>
    <xf numFmtId="0" fontId="42" fillId="0" borderId="0" xfId="0" applyFont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41" fillId="3" borderId="22" xfId="0" applyFont="1" applyFill="1" applyBorder="1" applyAlignment="1">
      <alignment vertical="top" wrapText="1"/>
    </xf>
    <xf numFmtId="0" fontId="41" fillId="3" borderId="2" xfId="0" applyFont="1" applyFill="1" applyBorder="1" applyAlignment="1">
      <alignment vertical="top" wrapText="1"/>
    </xf>
    <xf numFmtId="0" fontId="39" fillId="3" borderId="0" xfId="0" applyFont="1" applyFill="1" applyAlignment="1">
      <alignment vertical="center"/>
    </xf>
    <xf numFmtId="0" fontId="31" fillId="3" borderId="0" xfId="0" applyFont="1" applyFill="1" applyAlignment="1">
      <alignment vertical="top" wrapText="1"/>
    </xf>
    <xf numFmtId="49" fontId="2" fillId="9" borderId="4" xfId="0" applyNumberFormat="1" applyFont="1" applyFill="1" applyBorder="1" applyAlignment="1">
      <alignment horizontal="center" vertical="top"/>
    </xf>
    <xf numFmtId="0" fontId="25" fillId="9" borderId="16" xfId="0" applyFont="1" applyFill="1" applyBorder="1" applyAlignment="1">
      <alignment horizontal="center" vertical="top"/>
    </xf>
    <xf numFmtId="0" fontId="25" fillId="9" borderId="16" xfId="0" applyFont="1" applyFill="1" applyBorder="1" applyAlignment="1">
      <alignment horizontal="center" vertical="top"/>
    </xf>
    <xf numFmtId="0" fontId="25" fillId="9" borderId="18" xfId="0" applyFont="1" applyFill="1" applyBorder="1" applyAlignment="1">
      <alignment horizontal="center" vertical="top"/>
    </xf>
    <xf numFmtId="0" fontId="39" fillId="3" borderId="2" xfId="0" applyFont="1" applyFill="1" applyBorder="1" applyAlignment="1">
      <alignment vertical="center"/>
    </xf>
    <xf numFmtId="0" fontId="43" fillId="9" borderId="0" xfId="0" applyFont="1" applyFill="1" applyBorder="1" applyAlignment="1">
      <alignment vertical="top"/>
    </xf>
    <xf numFmtId="0" fontId="47" fillId="11" borderId="4" xfId="0" applyFont="1" applyFill="1" applyBorder="1" applyAlignment="1">
      <alignment vertical="top" wrapText="1"/>
    </xf>
    <xf numFmtId="0" fontId="0" fillId="0" borderId="2" xfId="0" applyBorder="1" applyAlignment="1"/>
    <xf numFmtId="0" fontId="0" fillId="0" borderId="5" xfId="0" applyBorder="1" applyAlignment="1"/>
    <xf numFmtId="0" fontId="39" fillId="3" borderId="0" xfId="0" applyFont="1" applyFill="1" applyBorder="1" applyAlignment="1">
      <alignment vertical="center"/>
    </xf>
    <xf numFmtId="0" fontId="0" fillId="11" borderId="2" xfId="0" applyFill="1" applyBorder="1" applyAlignment="1"/>
    <xf numFmtId="0" fontId="24" fillId="9" borderId="6" xfId="0" applyFont="1" applyFill="1" applyBorder="1" applyAlignment="1">
      <alignment horizontal="center" vertical="top"/>
    </xf>
    <xf numFmtId="0" fontId="25" fillId="9" borderId="7" xfId="0" applyFont="1" applyFill="1" applyBorder="1" applyAlignment="1">
      <alignment horizontal="center" vertical="top"/>
    </xf>
    <xf numFmtId="1" fontId="0" fillId="9" borderId="7" xfId="0" applyNumberFormat="1" applyFill="1" applyBorder="1" applyAlignment="1">
      <alignment horizontal="right" vertical="top"/>
    </xf>
    <xf numFmtId="4" fontId="5" fillId="9" borderId="7" xfId="0" applyNumberFormat="1" applyFont="1" applyFill="1" applyBorder="1" applyAlignment="1">
      <alignment horizontal="right" vertical="top"/>
    </xf>
    <xf numFmtId="4" fontId="0" fillId="9" borderId="7" xfId="0" applyNumberFormat="1" applyFont="1" applyFill="1" applyBorder="1" applyAlignment="1">
      <alignment vertical="top"/>
    </xf>
    <xf numFmtId="0" fontId="25" fillId="9" borderId="6" xfId="0" applyFont="1" applyFill="1" applyBorder="1" applyAlignment="1">
      <alignment horizontal="center" vertical="top"/>
    </xf>
    <xf numFmtId="0" fontId="43" fillId="9" borderId="6" xfId="0" applyFont="1" applyFill="1" applyBorder="1" applyAlignment="1">
      <alignment vertical="top"/>
    </xf>
    <xf numFmtId="0" fontId="43" fillId="9" borderId="7" xfId="0" applyFont="1" applyFill="1" applyBorder="1" applyAlignment="1">
      <alignment vertical="top"/>
    </xf>
    <xf numFmtId="0" fontId="39" fillId="3" borderId="20" xfId="0" applyFont="1" applyFill="1" applyBorder="1" applyAlignment="1">
      <alignment vertical="center"/>
    </xf>
    <xf numFmtId="0" fontId="39" fillId="3" borderId="22" xfId="0" applyFont="1" applyFill="1" applyBorder="1" applyAlignment="1">
      <alignment vertical="center"/>
    </xf>
    <xf numFmtId="0" fontId="0" fillId="9" borderId="7" xfId="0" applyFill="1" applyBorder="1" applyAlignment="1">
      <alignment vertical="top"/>
    </xf>
    <xf numFmtId="0" fontId="24" fillId="9" borderId="7" xfId="0" applyFont="1" applyFill="1" applyBorder="1" applyAlignment="1">
      <alignment vertical="top"/>
    </xf>
    <xf numFmtId="0" fontId="12" fillId="3" borderId="3" xfId="1" applyFill="1" applyBorder="1" applyAlignment="1" applyProtection="1">
      <alignment horizontal="center" vertical="top"/>
    </xf>
    <xf numFmtId="0" fontId="14" fillId="3" borderId="16" xfId="1" applyFont="1" applyFill="1" applyBorder="1" applyAlignment="1" applyProtection="1">
      <alignment horizontal="center" vertical="top"/>
    </xf>
    <xf numFmtId="0" fontId="39" fillId="14" borderId="2" xfId="0" applyFont="1" applyFill="1" applyBorder="1" applyAlignment="1">
      <alignment vertical="center"/>
    </xf>
    <xf numFmtId="0" fontId="0" fillId="2" borderId="1" xfId="0" applyFont="1" applyFill="1" applyBorder="1" applyAlignment="1"/>
    <xf numFmtId="4" fontId="28" fillId="6" borderId="0" xfId="0" applyNumberFormat="1" applyFont="1" applyFill="1" applyBorder="1" applyAlignment="1"/>
    <xf numFmtId="4" fontId="28" fillId="6" borderId="3" xfId="0" applyNumberFormat="1" applyFont="1" applyFill="1" applyBorder="1" applyAlignment="1"/>
    <xf numFmtId="2" fontId="0" fillId="0" borderId="16" xfId="0" applyNumberFormat="1" applyFont="1" applyBorder="1" applyAlignment="1">
      <alignment horizontal="left" vertical="top"/>
    </xf>
    <xf numFmtId="0" fontId="0" fillId="9" borderId="7" xfId="0" applyFill="1" applyBorder="1" applyAlignment="1">
      <alignment horizontal="left" vertical="top"/>
    </xf>
    <xf numFmtId="0" fontId="24" fillId="9" borderId="7" xfId="0" applyFont="1" applyFill="1" applyBorder="1" applyAlignment="1">
      <alignment vertical="top"/>
    </xf>
    <xf numFmtId="2" fontId="0" fillId="3" borderId="16" xfId="0" applyNumberFormat="1" applyFont="1" applyFill="1" applyBorder="1" applyAlignment="1">
      <alignment horizontal="left" vertical="top"/>
    </xf>
    <xf numFmtId="2" fontId="0" fillId="3" borderId="24" xfId="0" applyNumberFormat="1" applyFont="1" applyFill="1" applyBorder="1" applyAlignment="1">
      <alignment horizontal="left" vertical="top"/>
    </xf>
    <xf numFmtId="2" fontId="5" fillId="3" borderId="18" xfId="0" applyNumberFormat="1" applyFont="1" applyFill="1" applyBorder="1" applyAlignment="1">
      <alignment horizontal="left" vertical="top"/>
    </xf>
    <xf numFmtId="2" fontId="5" fillId="3" borderId="17" xfId="0" applyNumberFormat="1" applyFont="1" applyFill="1" applyBorder="1" applyAlignment="1">
      <alignment horizontal="left" vertical="top"/>
    </xf>
    <xf numFmtId="2" fontId="5" fillId="3" borderId="19" xfId="0" applyNumberFormat="1" applyFont="1" applyFill="1" applyBorder="1" applyAlignment="1">
      <alignment horizontal="left" vertical="top"/>
    </xf>
    <xf numFmtId="2" fontId="0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2" fontId="0" fillId="3" borderId="18" xfId="0" applyNumberFormat="1" applyFill="1" applyBorder="1" applyAlignment="1">
      <alignment horizontal="left" vertical="top"/>
    </xf>
    <xf numFmtId="2" fontId="0" fillId="3" borderId="19" xfId="0" applyNumberFormat="1" applyFill="1" applyBorder="1" applyAlignment="1">
      <alignment horizontal="left" vertical="top"/>
    </xf>
    <xf numFmtId="2" fontId="0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2" fontId="0" fillId="3" borderId="16" xfId="0" applyNumberFormat="1" applyFill="1" applyBorder="1" applyAlignment="1">
      <alignment horizontal="left" vertical="top"/>
    </xf>
    <xf numFmtId="2" fontId="0" fillId="3" borderId="24" xfId="0" applyNumberFormat="1" applyFill="1" applyBorder="1" applyAlignment="1">
      <alignment horizontal="left" vertical="top"/>
    </xf>
    <xf numFmtId="0" fontId="43" fillId="9" borderId="7" xfId="0" applyFont="1" applyFill="1" applyBorder="1" applyAlignment="1">
      <alignment horizontal="left" vertical="top"/>
    </xf>
    <xf numFmtId="2" fontId="41" fillId="3" borderId="2" xfId="0" applyNumberFormat="1" applyFont="1" applyFill="1" applyBorder="1" applyAlignment="1">
      <alignment horizontal="left" vertical="top" wrapText="1"/>
    </xf>
    <xf numFmtId="2" fontId="41" fillId="3" borderId="22" xfId="0" applyNumberFormat="1" applyFont="1" applyFill="1" applyBorder="1" applyAlignment="1">
      <alignment horizontal="left" vertical="top" wrapText="1"/>
    </xf>
    <xf numFmtId="2" fontId="41" fillId="0" borderId="0" xfId="0" applyNumberFormat="1" applyFont="1" applyBorder="1" applyAlignment="1">
      <alignment horizontal="left" vertical="top" wrapText="1"/>
    </xf>
    <xf numFmtId="2" fontId="39" fillId="3" borderId="0" xfId="0" applyNumberFormat="1" applyFont="1" applyFill="1" applyAlignment="1">
      <alignment horizontal="left" vertical="center"/>
    </xf>
    <xf numFmtId="2" fontId="31" fillId="3" borderId="0" xfId="0" applyNumberFormat="1" applyFont="1" applyFill="1" applyAlignment="1">
      <alignment horizontal="left" vertical="top" wrapText="1"/>
    </xf>
    <xf numFmtId="2" fontId="0" fillId="0" borderId="0" xfId="0" applyNumberFormat="1" applyBorder="1" applyAlignment="1">
      <alignment horizontal="left"/>
    </xf>
    <xf numFmtId="2" fontId="25" fillId="3" borderId="0" xfId="0" applyNumberFormat="1" applyFont="1" applyFill="1" applyBorder="1" applyAlignment="1">
      <alignment horizontal="left" vertical="top"/>
    </xf>
    <xf numFmtId="0" fontId="39" fillId="3" borderId="22" xfId="0" applyFont="1" applyFill="1" applyBorder="1" applyAlignment="1">
      <alignment horizontal="left" vertical="center"/>
    </xf>
    <xf numFmtId="0" fontId="24" fillId="9" borderId="7" xfId="0" applyFont="1" applyFill="1" applyBorder="1" applyAlignment="1">
      <alignment horizontal="left" vertical="top"/>
    </xf>
    <xf numFmtId="2" fontId="0" fillId="3" borderId="18" xfId="0" applyNumberFormat="1" applyFont="1" applyFill="1" applyBorder="1" applyAlignment="1">
      <alignment horizontal="left" vertical="top"/>
    </xf>
    <xf numFmtId="2" fontId="0" fillId="3" borderId="19" xfId="0" applyNumberFormat="1" applyFont="1" applyFill="1" applyBorder="1" applyAlignment="1">
      <alignment horizontal="left" vertical="top"/>
    </xf>
    <xf numFmtId="2" fontId="41" fillId="3" borderId="2" xfId="0" applyNumberFormat="1" applyFont="1" applyFill="1" applyBorder="1" applyAlignment="1">
      <alignment horizontal="left"/>
    </xf>
    <xf numFmtId="2" fontId="41" fillId="0" borderId="22" xfId="0" applyNumberFormat="1" applyFont="1" applyBorder="1" applyAlignment="1">
      <alignment horizontal="left"/>
    </xf>
    <xf numFmtId="2" fontId="41" fillId="0" borderId="0" xfId="0" applyNumberFormat="1" applyFont="1" applyBorder="1" applyAlignment="1">
      <alignment horizontal="left"/>
    </xf>
    <xf numFmtId="2" fontId="0" fillId="0" borderId="22" xfId="0" applyNumberFormat="1" applyFont="1" applyBorder="1" applyAlignment="1">
      <alignment horizontal="left"/>
    </xf>
    <xf numFmtId="2" fontId="0" fillId="13" borderId="16" xfId="0" applyNumberFormat="1" applyFont="1" applyFill="1" applyBorder="1" applyAlignment="1">
      <alignment horizontal="left" vertical="top"/>
    </xf>
    <xf numFmtId="2" fontId="0" fillId="13" borderId="24" xfId="0" applyNumberFormat="1" applyFont="1" applyFill="1" applyBorder="1" applyAlignment="1">
      <alignment horizontal="left" vertical="top"/>
    </xf>
    <xf numFmtId="2" fontId="0" fillId="13" borderId="16" xfId="0" applyNumberFormat="1" applyFont="1" applyFill="1" applyBorder="1" applyAlignment="1">
      <alignment horizontal="left"/>
    </xf>
    <xf numFmtId="2" fontId="0" fillId="13" borderId="2" xfId="0" applyNumberFormat="1" applyFont="1" applyFill="1" applyBorder="1" applyAlignment="1">
      <alignment horizontal="left"/>
    </xf>
    <xf numFmtId="2" fontId="0" fillId="13" borderId="18" xfId="0" applyNumberFormat="1" applyFont="1" applyFill="1" applyBorder="1" applyAlignment="1">
      <alignment horizontal="left"/>
    </xf>
    <xf numFmtId="2" fontId="0" fillId="13" borderId="0" xfId="0" applyNumberFormat="1" applyFont="1" applyFill="1" applyAlignment="1">
      <alignment horizontal="left"/>
    </xf>
    <xf numFmtId="2" fontId="0" fillId="13" borderId="24" xfId="0" applyNumberFormat="1" applyFont="1" applyFill="1" applyBorder="1" applyAlignment="1">
      <alignment horizontal="left"/>
    </xf>
    <xf numFmtId="2" fontId="24" fillId="13" borderId="16" xfId="0" applyNumberFormat="1" applyFont="1" applyFill="1" applyBorder="1" applyAlignment="1">
      <alignment horizontal="left" vertical="top" wrapText="1"/>
    </xf>
    <xf numFmtId="2" fontId="24" fillId="13" borderId="24" xfId="0" applyNumberFormat="1" applyFont="1" applyFill="1" applyBorder="1" applyAlignment="1">
      <alignment horizontal="left" vertical="top" wrapText="1"/>
    </xf>
    <xf numFmtId="0" fontId="0" fillId="13" borderId="0" xfId="0" applyFont="1" applyFill="1" applyAlignment="1">
      <alignment horizontal="left"/>
    </xf>
    <xf numFmtId="0" fontId="30" fillId="13" borderId="10" xfId="0" applyFont="1" applyFill="1" applyBorder="1" applyAlignment="1">
      <alignment horizontal="center" vertical="center"/>
    </xf>
    <xf numFmtId="0" fontId="30" fillId="13" borderId="2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" fontId="0" fillId="11" borderId="4" xfId="0" applyNumberFormat="1" applyFill="1" applyBorder="1" applyAlignment="1">
      <alignment horizontal="center" vertical="top"/>
    </xf>
    <xf numFmtId="1" fontId="0" fillId="11" borderId="2" xfId="0" applyNumberFormat="1" applyFill="1" applyBorder="1" applyAlignment="1">
      <alignment horizontal="center" vertical="top"/>
    </xf>
    <xf numFmtId="1" fontId="0" fillId="11" borderId="5" xfId="0" applyNumberFormat="1" applyFill="1" applyBorder="1" applyAlignment="1">
      <alignment horizontal="center" vertical="top"/>
    </xf>
    <xf numFmtId="2" fontId="24" fillId="3" borderId="4" xfId="0" applyNumberFormat="1" applyFont="1" applyFill="1" applyBorder="1" applyAlignment="1">
      <alignment horizontal="left" vertical="top" wrapText="1"/>
    </xf>
    <xf numFmtId="2" fontId="24" fillId="3" borderId="5" xfId="0" applyNumberFormat="1" applyFont="1" applyFill="1" applyBorder="1" applyAlignment="1">
      <alignment horizontal="left" vertical="top" wrapText="1"/>
    </xf>
    <xf numFmtId="2" fontId="0" fillId="0" borderId="4" xfId="0" applyNumberFormat="1" applyFont="1" applyBorder="1" applyAlignment="1">
      <alignment horizontal="left"/>
    </xf>
    <xf numFmtId="2" fontId="0" fillId="0" borderId="2" xfId="0" applyNumberFormat="1" applyFont="1" applyBorder="1" applyAlignment="1">
      <alignment horizontal="left"/>
    </xf>
    <xf numFmtId="2" fontId="0" fillId="0" borderId="5" xfId="0" applyNumberFormat="1" applyFont="1" applyBorder="1" applyAlignment="1">
      <alignment horizontal="left"/>
    </xf>
    <xf numFmtId="165" fontId="0" fillId="0" borderId="4" xfId="0" applyNumberFormat="1" applyFont="1" applyBorder="1" applyAlignment="1">
      <alignment vertical="top"/>
    </xf>
    <xf numFmtId="165" fontId="0" fillId="0" borderId="2" xfId="0" applyNumberFormat="1" applyFont="1" applyBorder="1" applyAlignment="1">
      <alignment vertical="top"/>
    </xf>
    <xf numFmtId="165" fontId="0" fillId="0" borderId="5" xfId="0" applyNumberFormat="1" applyFont="1" applyBorder="1" applyAlignment="1">
      <alignment vertical="top"/>
    </xf>
    <xf numFmtId="0" fontId="43" fillId="9" borderId="7" xfId="0" applyFont="1" applyFill="1" applyBorder="1" applyAlignment="1">
      <alignment horizontal="center" vertical="top"/>
    </xf>
    <xf numFmtId="0" fontId="43" fillId="9" borderId="28" xfId="0" applyFont="1" applyFill="1" applyBorder="1" applyAlignment="1">
      <alignment horizontal="center" vertical="top"/>
    </xf>
    <xf numFmtId="2" fontId="0" fillId="0" borderId="26" xfId="0" applyNumberFormat="1" applyFont="1" applyBorder="1" applyAlignment="1">
      <alignment horizontal="left"/>
    </xf>
    <xf numFmtId="2" fontId="0" fillId="0" borderId="1" xfId="0" applyNumberFormat="1" applyFont="1" applyBorder="1" applyAlignment="1">
      <alignment horizontal="left"/>
    </xf>
    <xf numFmtId="2" fontId="0" fillId="0" borderId="17" xfId="0" applyNumberFormat="1" applyFont="1" applyBorder="1" applyAlignment="1">
      <alignment horizontal="left"/>
    </xf>
    <xf numFmtId="165" fontId="0" fillId="0" borderId="26" xfId="0" applyNumberFormat="1" applyFont="1" applyBorder="1" applyAlignment="1">
      <alignment vertical="top"/>
    </xf>
    <xf numFmtId="165" fontId="0" fillId="0" borderId="1" xfId="0" applyNumberFormat="1" applyFont="1" applyBorder="1" applyAlignment="1">
      <alignment vertical="top"/>
    </xf>
    <xf numFmtId="165" fontId="0" fillId="0" borderId="17" xfId="0" applyNumberFormat="1" applyFont="1" applyBorder="1" applyAlignment="1">
      <alignment vertical="top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165" fontId="39" fillId="3" borderId="22" xfId="0" applyNumberFormat="1" applyFont="1" applyFill="1" applyBorder="1" applyAlignment="1">
      <alignment horizontal="center" vertical="center"/>
    </xf>
    <xf numFmtId="0" fontId="39" fillId="3" borderId="22" xfId="0" applyFont="1" applyFill="1" applyBorder="1" applyAlignment="1">
      <alignment horizontal="center" vertical="center"/>
    </xf>
    <xf numFmtId="0" fontId="39" fillId="3" borderId="21" xfId="0" applyFont="1" applyFill="1" applyBorder="1" applyAlignment="1">
      <alignment horizontal="center" vertical="center"/>
    </xf>
    <xf numFmtId="0" fontId="25" fillId="9" borderId="18" xfId="0" applyFont="1" applyFill="1" applyBorder="1" applyAlignment="1">
      <alignment horizontal="center" vertical="top"/>
    </xf>
    <xf numFmtId="0" fontId="25" fillId="9" borderId="16" xfId="0" applyFont="1" applyFill="1" applyBorder="1" applyAlignment="1">
      <alignment horizontal="center" vertical="top"/>
    </xf>
    <xf numFmtId="0" fontId="3" fillId="0" borderId="2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1" fontId="0" fillId="11" borderId="18" xfId="0" applyNumberFormat="1" applyFill="1" applyBorder="1" applyAlignment="1">
      <alignment horizontal="center" vertical="top"/>
    </xf>
    <xf numFmtId="2" fontId="0" fillId="0" borderId="18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 vertical="top" wrapText="1"/>
    </xf>
    <xf numFmtId="1" fontId="0" fillId="11" borderId="16" xfId="0" applyNumberFormat="1" applyFill="1" applyBorder="1" applyAlignment="1">
      <alignment horizontal="center" vertical="top"/>
    </xf>
    <xf numFmtId="2" fontId="0" fillId="0" borderId="16" xfId="0" applyNumberFormat="1" applyFont="1" applyBorder="1" applyAlignment="1">
      <alignment horizontal="left"/>
    </xf>
    <xf numFmtId="0" fontId="0" fillId="9" borderId="7" xfId="0" applyFill="1" applyBorder="1" applyAlignment="1">
      <alignment horizontal="center" vertical="top"/>
    </xf>
    <xf numFmtId="0" fontId="0" fillId="9" borderId="28" xfId="0" applyFill="1" applyBorder="1" applyAlignment="1">
      <alignment horizontal="center" vertical="top"/>
    </xf>
    <xf numFmtId="0" fontId="26" fillId="0" borderId="4" xfId="0" applyFont="1" applyBorder="1" applyAlignment="1">
      <alignment horizontal="left" vertical="top" wrapText="1"/>
    </xf>
    <xf numFmtId="0" fontId="26" fillId="0" borderId="2" xfId="0" applyFont="1" applyBorder="1" applyAlignment="1">
      <alignment horizontal="left" vertical="top" wrapText="1"/>
    </xf>
    <xf numFmtId="2" fontId="0" fillId="0" borderId="16" xfId="0" applyNumberFormat="1" applyFont="1" applyBorder="1" applyAlignment="1">
      <alignment horizontal="left" vertical="top"/>
    </xf>
    <xf numFmtId="2" fontId="0" fillId="13" borderId="16" xfId="0" applyNumberFormat="1" applyFont="1" applyFill="1" applyBorder="1" applyAlignment="1">
      <alignment horizontal="left" vertical="top"/>
    </xf>
    <xf numFmtId="2" fontId="0" fillId="0" borderId="4" xfId="0" applyNumberFormat="1" applyFont="1" applyBorder="1" applyAlignment="1">
      <alignment horizontal="left" vertical="top"/>
    </xf>
    <xf numFmtId="2" fontId="0" fillId="0" borderId="2" xfId="0" applyNumberFormat="1" applyFont="1" applyBorder="1" applyAlignment="1">
      <alignment horizontal="left" vertical="top"/>
    </xf>
    <xf numFmtId="2" fontId="0" fillId="0" borderId="5" xfId="0" applyNumberFormat="1" applyFont="1" applyBorder="1" applyAlignment="1">
      <alignment horizontal="left" vertical="top"/>
    </xf>
    <xf numFmtId="0" fontId="48" fillId="11" borderId="2" xfId="0" applyFont="1" applyFill="1" applyBorder="1" applyAlignment="1">
      <alignment horizontal="center" vertical="center"/>
    </xf>
    <xf numFmtId="0" fontId="39" fillId="14" borderId="2" xfId="0" applyFont="1" applyFill="1" applyBorder="1" applyAlignment="1">
      <alignment horizontal="right" vertical="center"/>
    </xf>
    <xf numFmtId="167" fontId="39" fillId="14" borderId="2" xfId="0" applyNumberFormat="1" applyFont="1" applyFill="1" applyBorder="1" applyAlignment="1">
      <alignment horizontal="center" vertical="center"/>
    </xf>
    <xf numFmtId="167" fontId="39" fillId="14" borderId="5" xfId="0" applyNumberFormat="1" applyFont="1" applyFill="1" applyBorder="1" applyAlignment="1">
      <alignment horizontal="center" vertical="center"/>
    </xf>
    <xf numFmtId="2" fontId="0" fillId="0" borderId="20" xfId="0" applyNumberFormat="1" applyFont="1" applyBorder="1" applyAlignment="1">
      <alignment vertical="top"/>
    </xf>
    <xf numFmtId="2" fontId="0" fillId="0" borderId="22" xfId="0" applyNumberFormat="1" applyFont="1" applyBorder="1" applyAlignment="1">
      <alignment vertical="top"/>
    </xf>
    <xf numFmtId="2" fontId="0" fillId="0" borderId="21" xfId="0" applyNumberFormat="1" applyFont="1" applyBorder="1" applyAlignment="1">
      <alignment vertical="top"/>
    </xf>
    <xf numFmtId="0" fontId="3" fillId="0" borderId="16" xfId="0" applyFont="1" applyBorder="1" applyAlignment="1">
      <alignment horizontal="left" vertical="top"/>
    </xf>
    <xf numFmtId="0" fontId="26" fillId="0" borderId="4" xfId="0" applyFont="1" applyFill="1" applyBorder="1" applyAlignment="1">
      <alignment horizontal="left" vertical="top" wrapText="1"/>
    </xf>
    <xf numFmtId="0" fontId="26" fillId="0" borderId="2" xfId="0" applyFont="1" applyFill="1" applyBorder="1" applyAlignment="1">
      <alignment horizontal="left" vertical="top" wrapText="1"/>
    </xf>
    <xf numFmtId="2" fontId="0" fillId="0" borderId="24" xfId="0" applyNumberFormat="1" applyFont="1" applyBorder="1" applyAlignment="1">
      <alignment horizontal="left"/>
    </xf>
    <xf numFmtId="165" fontId="0" fillId="0" borderId="23" xfId="0" applyNumberFormat="1" applyFont="1" applyBorder="1" applyAlignment="1">
      <alignment vertical="top"/>
    </xf>
    <xf numFmtId="165" fontId="0" fillId="0" borderId="0" xfId="0" applyNumberFormat="1" applyFont="1" applyBorder="1" applyAlignment="1">
      <alignment vertical="top"/>
    </xf>
    <xf numFmtId="165" fontId="0" fillId="0" borderId="3" xfId="0" applyNumberFormat="1" applyFont="1" applyBorder="1" applyAlignment="1">
      <alignment vertical="top"/>
    </xf>
    <xf numFmtId="0" fontId="45" fillId="7" borderId="0" xfId="0" applyFont="1" applyFill="1" applyAlignment="1">
      <alignment horizontal="center" vertical="center"/>
    </xf>
    <xf numFmtId="0" fontId="39" fillId="7" borderId="0" xfId="0" applyFont="1" applyFill="1" applyAlignment="1">
      <alignment horizontal="center" vertical="center"/>
    </xf>
    <xf numFmtId="166" fontId="46" fillId="11" borderId="4" xfId="0" applyNumberFormat="1" applyFont="1" applyFill="1" applyBorder="1" applyAlignment="1">
      <alignment horizontal="center" vertical="center"/>
    </xf>
    <xf numFmtId="166" fontId="46" fillId="11" borderId="2" xfId="0" applyNumberFormat="1" applyFont="1" applyFill="1" applyBorder="1" applyAlignment="1">
      <alignment horizontal="center" vertical="center"/>
    </xf>
    <xf numFmtId="166" fontId="46" fillId="11" borderId="5" xfId="0" applyNumberFormat="1" applyFont="1" applyFill="1" applyBorder="1" applyAlignment="1">
      <alignment horizontal="center" vertical="center"/>
    </xf>
    <xf numFmtId="2" fontId="0" fillId="0" borderId="24" xfId="0" applyNumberFormat="1" applyFont="1" applyBorder="1" applyAlignment="1">
      <alignment horizontal="left" vertical="top"/>
    </xf>
    <xf numFmtId="0" fontId="25" fillId="9" borderId="0" xfId="0" applyFont="1" applyFill="1" applyBorder="1" applyAlignment="1">
      <alignment horizontal="center" vertical="top"/>
    </xf>
    <xf numFmtId="0" fontId="33" fillId="9" borderId="7" xfId="0" applyFont="1" applyFill="1" applyBorder="1" applyAlignment="1">
      <alignment horizontal="left" vertical="top"/>
    </xf>
    <xf numFmtId="0" fontId="24" fillId="9" borderId="7" xfId="0" applyFont="1" applyFill="1" applyBorder="1" applyAlignment="1">
      <alignment horizontal="center" vertical="top"/>
    </xf>
    <xf numFmtId="0" fontId="24" fillId="9" borderId="7" xfId="0" applyFont="1" applyFill="1" applyBorder="1" applyAlignment="1">
      <alignment horizontal="left" vertical="top"/>
    </xf>
    <xf numFmtId="2" fontId="0" fillId="9" borderId="7" xfId="0" applyNumberFormat="1" applyFont="1" applyFill="1" applyBorder="1" applyAlignment="1">
      <alignment vertical="top"/>
    </xf>
    <xf numFmtId="2" fontId="0" fillId="9" borderId="28" xfId="0" applyNumberFormat="1" applyFont="1" applyFill="1" applyBorder="1" applyAlignment="1">
      <alignment vertical="top"/>
    </xf>
    <xf numFmtId="2" fontId="0" fillId="0" borderId="18" xfId="0" applyNumberFormat="1" applyFont="1" applyBorder="1" applyAlignment="1">
      <alignment horizontal="left" vertical="top"/>
    </xf>
    <xf numFmtId="0" fontId="26" fillId="0" borderId="16" xfId="0" applyFont="1" applyBorder="1" applyAlignment="1">
      <alignment horizontal="left" vertical="top" wrapText="1"/>
    </xf>
    <xf numFmtId="0" fontId="26" fillId="0" borderId="16" xfId="0" applyFont="1" applyFill="1" applyBorder="1" applyAlignment="1">
      <alignment horizontal="left" vertical="top" wrapText="1"/>
    </xf>
    <xf numFmtId="2" fontId="0" fillId="13" borderId="18" xfId="0" applyNumberFormat="1" applyFont="1" applyFill="1" applyBorder="1" applyAlignment="1">
      <alignment horizontal="left" vertical="top"/>
    </xf>
    <xf numFmtId="0" fontId="25" fillId="9" borderId="24" xfId="0" applyFont="1" applyFill="1" applyBorder="1" applyAlignment="1">
      <alignment horizontal="center" vertical="top"/>
    </xf>
    <xf numFmtId="0" fontId="3" fillId="0" borderId="24" xfId="0" applyFont="1" applyBorder="1" applyAlignment="1">
      <alignment horizontal="left" vertical="top" wrapText="1"/>
    </xf>
    <xf numFmtId="0" fontId="33" fillId="9" borderId="7" xfId="0" applyFont="1" applyFill="1" applyBorder="1" applyAlignment="1">
      <alignment horizontal="center" vertical="top"/>
    </xf>
    <xf numFmtId="2" fontId="0" fillId="0" borderId="26" xfId="0" applyNumberFormat="1" applyFont="1" applyBorder="1" applyAlignment="1">
      <alignment horizontal="left" vertical="top"/>
    </xf>
    <xf numFmtId="2" fontId="0" fillId="0" borderId="17" xfId="0" applyNumberFormat="1" applyFont="1" applyBorder="1" applyAlignment="1">
      <alignment horizontal="left" vertical="top"/>
    </xf>
    <xf numFmtId="0" fontId="26" fillId="0" borderId="20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1" fontId="0" fillId="11" borderId="24" xfId="0" applyNumberFormat="1" applyFill="1" applyBorder="1" applyAlignment="1">
      <alignment horizontal="center" vertical="top"/>
    </xf>
    <xf numFmtId="2" fontId="0" fillId="13" borderId="24" xfId="0" applyNumberFormat="1" applyFont="1" applyFill="1" applyBorder="1" applyAlignment="1">
      <alignment horizontal="left" vertical="top"/>
    </xf>
    <xf numFmtId="2" fontId="0" fillId="0" borderId="20" xfId="0" applyNumberFormat="1" applyFont="1" applyBorder="1" applyAlignment="1">
      <alignment horizontal="left" vertical="top"/>
    </xf>
    <xf numFmtId="2" fontId="0" fillId="0" borderId="22" xfId="0" applyNumberFormat="1" applyFont="1" applyBorder="1" applyAlignment="1">
      <alignment horizontal="left" vertical="top"/>
    </xf>
    <xf numFmtId="2" fontId="0" fillId="0" borderId="21" xfId="0" applyNumberFormat="1" applyFont="1" applyBorder="1" applyAlignment="1">
      <alignment horizontal="left" vertical="top"/>
    </xf>
    <xf numFmtId="2" fontId="0" fillId="13" borderId="4" xfId="0" applyNumberFormat="1" applyFont="1" applyFill="1" applyBorder="1" applyAlignment="1">
      <alignment horizontal="left" vertical="top"/>
    </xf>
    <xf numFmtId="2" fontId="0" fillId="13" borderId="2" xfId="0" applyNumberFormat="1" applyFont="1" applyFill="1" applyBorder="1" applyAlignment="1">
      <alignment horizontal="left" vertical="top"/>
    </xf>
    <xf numFmtId="2" fontId="0" fillId="13" borderId="5" xfId="0" applyNumberFormat="1" applyFont="1" applyFill="1" applyBorder="1" applyAlignment="1">
      <alignment horizontal="left" vertical="top"/>
    </xf>
    <xf numFmtId="1" fontId="0" fillId="11" borderId="26" xfId="0" applyNumberFormat="1" applyFill="1" applyBorder="1" applyAlignment="1">
      <alignment horizontal="center" vertical="top"/>
    </xf>
    <xf numFmtId="1" fontId="0" fillId="11" borderId="1" xfId="0" applyNumberFormat="1" applyFill="1" applyBorder="1" applyAlignment="1">
      <alignment horizontal="center" vertical="top"/>
    </xf>
    <xf numFmtId="1" fontId="0" fillId="11" borderId="17" xfId="0" applyNumberFormat="1" applyFill="1" applyBorder="1" applyAlignment="1">
      <alignment horizontal="center" vertical="top"/>
    </xf>
    <xf numFmtId="2" fontId="0" fillId="0" borderId="16" xfId="0" applyNumberFormat="1" applyFont="1" applyFill="1" applyBorder="1" applyAlignment="1">
      <alignment horizontal="left" vertical="top"/>
    </xf>
    <xf numFmtId="2" fontId="0" fillId="0" borderId="16" xfId="0" applyNumberFormat="1" applyBorder="1" applyAlignment="1">
      <alignment horizontal="left" vertical="top"/>
    </xf>
    <xf numFmtId="0" fontId="3" fillId="0" borderId="18" xfId="0" applyFont="1" applyBorder="1" applyAlignment="1">
      <alignment horizontal="left" vertical="top" wrapText="1"/>
    </xf>
    <xf numFmtId="0" fontId="34" fillId="9" borderId="7" xfId="0" applyFont="1" applyFill="1" applyBorder="1" applyAlignment="1">
      <alignment horizontal="center" vertical="top" wrapText="1"/>
    </xf>
    <xf numFmtId="2" fontId="0" fillId="0" borderId="24" xfId="0" applyNumberFormat="1" applyBorder="1" applyAlignment="1">
      <alignment horizontal="left" vertical="top"/>
    </xf>
    <xf numFmtId="0" fontId="26" fillId="3" borderId="4" xfId="0" applyFont="1" applyFill="1" applyBorder="1" applyAlignment="1">
      <alignment horizontal="left" vertical="top" wrapText="1"/>
    </xf>
    <xf numFmtId="0" fontId="26" fillId="3" borderId="2" xfId="0" applyFont="1" applyFill="1" applyBorder="1" applyAlignment="1">
      <alignment horizontal="left" vertical="top" wrapText="1"/>
    </xf>
    <xf numFmtId="2" fontId="0" fillId="0" borderId="4" xfId="0" applyNumberFormat="1" applyBorder="1" applyAlignment="1">
      <alignment horizontal="left" vertical="top"/>
    </xf>
    <xf numFmtId="2" fontId="0" fillId="0" borderId="5" xfId="0" applyNumberFormat="1" applyBorder="1" applyAlignment="1">
      <alignment horizontal="left" vertical="top"/>
    </xf>
    <xf numFmtId="2" fontId="0" fillId="3" borderId="4" xfId="0" applyNumberFormat="1" applyFont="1" applyFill="1" applyBorder="1" applyAlignment="1">
      <alignment horizontal="left" vertical="top"/>
    </xf>
    <xf numFmtId="2" fontId="0" fillId="3" borderId="2" xfId="0" applyNumberFormat="1" applyFont="1" applyFill="1" applyBorder="1" applyAlignment="1">
      <alignment horizontal="left" vertical="top"/>
    </xf>
    <xf numFmtId="2" fontId="0" fillId="3" borderId="5" xfId="0" applyNumberFormat="1" applyFont="1" applyFill="1" applyBorder="1" applyAlignment="1">
      <alignment horizontal="left" vertical="top"/>
    </xf>
    <xf numFmtId="0" fontId="26" fillId="3" borderId="26" xfId="0" applyFont="1" applyFill="1" applyBorder="1" applyAlignment="1">
      <alignment horizontal="left" vertical="top" wrapText="1"/>
    </xf>
    <xf numFmtId="0" fontId="26" fillId="3" borderId="1" xfId="0" applyFont="1" applyFill="1" applyBorder="1" applyAlignment="1">
      <alignment horizontal="left" vertical="top" wrapText="1"/>
    </xf>
    <xf numFmtId="2" fontId="0" fillId="0" borderId="26" xfId="0" applyNumberFormat="1" applyBorder="1" applyAlignment="1">
      <alignment horizontal="left" vertical="top"/>
    </xf>
    <xf numFmtId="2" fontId="0" fillId="0" borderId="17" xfId="0" applyNumberFormat="1" applyBorder="1" applyAlignment="1">
      <alignment horizontal="left" vertical="top"/>
    </xf>
    <xf numFmtId="2" fontId="0" fillId="13" borderId="26" xfId="0" applyNumberFormat="1" applyFont="1" applyFill="1" applyBorder="1" applyAlignment="1">
      <alignment horizontal="left" vertical="top"/>
    </xf>
    <xf numFmtId="2" fontId="0" fillId="13" borderId="1" xfId="0" applyNumberFormat="1" applyFont="1" applyFill="1" applyBorder="1" applyAlignment="1">
      <alignment horizontal="left" vertical="top"/>
    </xf>
    <xf numFmtId="2" fontId="0" fillId="13" borderId="17" xfId="0" applyNumberFormat="1" applyFont="1" applyFill="1" applyBorder="1" applyAlignment="1">
      <alignment horizontal="left" vertical="top"/>
    </xf>
    <xf numFmtId="2" fontId="0" fillId="3" borderId="26" xfId="0" applyNumberFormat="1" applyFont="1" applyFill="1" applyBorder="1" applyAlignment="1">
      <alignment horizontal="left" vertical="top"/>
    </xf>
    <xf numFmtId="2" fontId="0" fillId="3" borderId="1" xfId="0" applyNumberFormat="1" applyFont="1" applyFill="1" applyBorder="1" applyAlignment="1">
      <alignment horizontal="left" vertical="top"/>
    </xf>
    <xf numFmtId="2" fontId="0" fillId="3" borderId="17" xfId="0" applyNumberFormat="1" applyFont="1" applyFill="1" applyBorder="1" applyAlignment="1">
      <alignment horizontal="left" vertical="top"/>
    </xf>
    <xf numFmtId="0" fontId="0" fillId="9" borderId="7" xfId="0" applyFill="1" applyBorder="1" applyAlignment="1">
      <alignment horizontal="left" vertical="top"/>
    </xf>
    <xf numFmtId="0" fontId="0" fillId="9" borderId="7" xfId="0" applyFont="1" applyFill="1" applyBorder="1" applyAlignment="1">
      <alignment horizontal="left" vertical="top"/>
    </xf>
    <xf numFmtId="0" fontId="0" fillId="12" borderId="7" xfId="0" applyFont="1" applyFill="1" applyBorder="1" applyAlignment="1">
      <alignment vertical="top"/>
    </xf>
    <xf numFmtId="0" fontId="0" fillId="12" borderId="28" xfId="0" applyFont="1" applyFill="1" applyBorder="1" applyAlignment="1">
      <alignment vertical="top"/>
    </xf>
    <xf numFmtId="0" fontId="26" fillId="3" borderId="20" xfId="0" applyFont="1" applyFill="1" applyBorder="1" applyAlignment="1">
      <alignment horizontal="left" vertical="top" wrapText="1"/>
    </xf>
    <xf numFmtId="0" fontId="26" fillId="3" borderId="22" xfId="0" applyFont="1" applyFill="1" applyBorder="1" applyAlignment="1">
      <alignment horizontal="left" vertical="top" wrapText="1"/>
    </xf>
    <xf numFmtId="1" fontId="0" fillId="11" borderId="20" xfId="0" applyNumberFormat="1" applyFill="1" applyBorder="1" applyAlignment="1">
      <alignment horizontal="center" vertical="top"/>
    </xf>
    <xf numFmtId="1" fontId="0" fillId="11" borderId="21" xfId="0" applyNumberFormat="1" applyFill="1" applyBorder="1" applyAlignment="1">
      <alignment horizontal="center" vertical="top"/>
    </xf>
    <xf numFmtId="2" fontId="0" fillId="0" borderId="20" xfId="0" applyNumberFormat="1" applyBorder="1" applyAlignment="1">
      <alignment horizontal="left" vertical="top"/>
    </xf>
    <xf numFmtId="2" fontId="0" fillId="0" borderId="21" xfId="0" applyNumberFormat="1" applyBorder="1" applyAlignment="1">
      <alignment horizontal="left" vertical="top"/>
    </xf>
    <xf numFmtId="2" fontId="0" fillId="13" borderId="20" xfId="0" applyNumberFormat="1" applyFill="1" applyBorder="1" applyAlignment="1">
      <alignment horizontal="left" vertical="top"/>
    </xf>
    <xf numFmtId="2" fontId="0" fillId="13" borderId="22" xfId="0" applyNumberFormat="1" applyFill="1" applyBorder="1" applyAlignment="1">
      <alignment horizontal="left" vertical="top"/>
    </xf>
    <xf numFmtId="2" fontId="0" fillId="13" borderId="21" xfId="0" applyNumberFormat="1" applyFill="1" applyBorder="1" applyAlignment="1">
      <alignment horizontal="left" vertical="top"/>
    </xf>
    <xf numFmtId="2" fontId="0" fillId="3" borderId="20" xfId="0" applyNumberFormat="1" applyFont="1" applyFill="1" applyBorder="1" applyAlignment="1">
      <alignment horizontal="left" vertical="top"/>
    </xf>
    <xf numFmtId="2" fontId="0" fillId="3" borderId="22" xfId="0" applyNumberFormat="1" applyFont="1" applyFill="1" applyBorder="1" applyAlignment="1">
      <alignment horizontal="left" vertical="top"/>
    </xf>
    <xf numFmtId="2" fontId="0" fillId="3" borderId="21" xfId="0" applyNumberFormat="1" applyFont="1" applyFill="1" applyBorder="1" applyAlignment="1">
      <alignment horizontal="left" vertical="top"/>
    </xf>
    <xf numFmtId="2" fontId="0" fillId="13" borderId="4" xfId="0" applyNumberFormat="1" applyFill="1" applyBorder="1" applyAlignment="1">
      <alignment horizontal="left" vertical="top"/>
    </xf>
    <xf numFmtId="2" fontId="0" fillId="13" borderId="2" xfId="0" applyNumberFormat="1" applyFill="1" applyBorder="1" applyAlignment="1">
      <alignment horizontal="left" vertical="top"/>
    </xf>
    <xf numFmtId="2" fontId="0" fillId="13" borderId="5" xfId="0" applyNumberFormat="1" applyFill="1" applyBorder="1" applyAlignment="1">
      <alignment horizontal="left" vertical="top"/>
    </xf>
    <xf numFmtId="2" fontId="0" fillId="13" borderId="26" xfId="0" applyNumberFormat="1" applyFill="1" applyBorder="1" applyAlignment="1">
      <alignment horizontal="left" vertical="top"/>
    </xf>
    <xf numFmtId="2" fontId="0" fillId="13" borderId="1" xfId="0" applyNumberFormat="1" applyFill="1" applyBorder="1" applyAlignment="1">
      <alignment horizontal="left" vertical="top"/>
    </xf>
    <xf numFmtId="2" fontId="0" fillId="13" borderId="17" xfId="0" applyNumberFormat="1" applyFill="1" applyBorder="1" applyAlignment="1">
      <alignment horizontal="left" vertical="top"/>
    </xf>
    <xf numFmtId="2" fontId="0" fillId="0" borderId="4" xfId="0" applyNumberFormat="1" applyBorder="1" applyAlignment="1">
      <alignment horizontal="left"/>
    </xf>
    <xf numFmtId="2" fontId="0" fillId="0" borderId="5" xfId="0" applyNumberFormat="1" applyBorder="1" applyAlignment="1">
      <alignment horizontal="left"/>
    </xf>
    <xf numFmtId="0" fontId="26" fillId="3" borderId="4" xfId="0" applyFont="1" applyFill="1" applyBorder="1" applyAlignment="1">
      <alignment horizontal="left" wrapText="1"/>
    </xf>
    <xf numFmtId="0" fontId="26" fillId="3" borderId="2" xfId="0" applyFont="1" applyFill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2" fontId="0" fillId="13" borderId="20" xfId="0" applyNumberFormat="1" applyFont="1" applyFill="1" applyBorder="1" applyAlignment="1">
      <alignment horizontal="left" vertical="top"/>
    </xf>
    <xf numFmtId="2" fontId="0" fillId="13" borderId="22" xfId="0" applyNumberFormat="1" applyFont="1" applyFill="1" applyBorder="1" applyAlignment="1">
      <alignment horizontal="left" vertical="top"/>
    </xf>
    <xf numFmtId="2" fontId="0" fillId="13" borderId="21" xfId="0" applyNumberFormat="1" applyFont="1" applyFill="1" applyBorder="1" applyAlignment="1">
      <alignment horizontal="left" vertical="top"/>
    </xf>
    <xf numFmtId="0" fontId="25" fillId="9" borderId="4" xfId="0" applyFont="1" applyFill="1" applyBorder="1" applyAlignment="1">
      <alignment horizontal="center" vertical="top"/>
    </xf>
    <xf numFmtId="0" fontId="25" fillId="9" borderId="5" xfId="0" applyFont="1" applyFill="1" applyBorder="1" applyAlignment="1">
      <alignment horizontal="center" vertical="top"/>
    </xf>
    <xf numFmtId="0" fontId="0" fillId="11" borderId="4" xfId="0" applyFont="1" applyFill="1" applyBorder="1" applyAlignment="1">
      <alignment horizontal="center" vertical="top"/>
    </xf>
    <xf numFmtId="0" fontId="0" fillId="11" borderId="5" xfId="0" applyFont="1" applyFill="1" applyBorder="1" applyAlignment="1">
      <alignment horizontal="center" vertical="top"/>
    </xf>
    <xf numFmtId="2" fontId="0" fillId="3" borderId="23" xfId="0" applyNumberFormat="1" applyFont="1" applyFill="1" applyBorder="1" applyAlignment="1">
      <alignment horizontal="left" vertical="top"/>
    </xf>
    <xf numFmtId="2" fontId="0" fillId="3" borderId="0" xfId="0" applyNumberFormat="1" applyFont="1" applyFill="1" applyBorder="1" applyAlignment="1">
      <alignment horizontal="left" vertical="top"/>
    </xf>
    <xf numFmtId="2" fontId="0" fillId="3" borderId="3" xfId="0" applyNumberFormat="1" applyFont="1" applyFill="1" applyBorder="1" applyAlignment="1">
      <alignment horizontal="left" vertical="top"/>
    </xf>
    <xf numFmtId="1" fontId="0" fillId="11" borderId="18" xfId="0" applyNumberFormat="1" applyFont="1" applyFill="1" applyBorder="1" applyAlignment="1">
      <alignment horizontal="center" vertical="top"/>
    </xf>
    <xf numFmtId="0" fontId="5" fillId="9" borderId="7" xfId="0" applyFont="1" applyFill="1" applyBorder="1" applyAlignment="1">
      <alignment horizontal="left" vertical="top"/>
    </xf>
    <xf numFmtId="1" fontId="5" fillId="11" borderId="20" xfId="0" applyNumberFormat="1" applyFont="1" applyFill="1" applyBorder="1" applyAlignment="1">
      <alignment horizontal="center" vertical="top"/>
    </xf>
    <xf numFmtId="1" fontId="5" fillId="11" borderId="21" xfId="0" applyNumberFormat="1" applyFont="1" applyFill="1" applyBorder="1" applyAlignment="1">
      <alignment horizontal="center" vertical="top"/>
    </xf>
    <xf numFmtId="1" fontId="5" fillId="11" borderId="23" xfId="0" applyNumberFormat="1" applyFont="1" applyFill="1" applyBorder="1" applyAlignment="1">
      <alignment horizontal="center" vertical="top"/>
    </xf>
    <xf numFmtId="1" fontId="5" fillId="11" borderId="3" xfId="0" applyNumberFormat="1" applyFont="1" applyFill="1" applyBorder="1" applyAlignment="1">
      <alignment horizontal="center" vertical="top"/>
    </xf>
    <xf numFmtId="0" fontId="26" fillId="3" borderId="21" xfId="0" applyFont="1" applyFill="1" applyBorder="1" applyAlignment="1">
      <alignment horizontal="left" vertical="top" wrapText="1"/>
    </xf>
    <xf numFmtId="2" fontId="0" fillId="13" borderId="23" xfId="0" applyNumberFormat="1" applyFont="1" applyFill="1" applyBorder="1" applyAlignment="1">
      <alignment horizontal="left" vertical="top"/>
    </xf>
    <xf numFmtId="2" fontId="0" fillId="13" borderId="0" xfId="0" applyNumberFormat="1" applyFont="1" applyFill="1" applyBorder="1" applyAlignment="1">
      <alignment horizontal="left" vertical="top"/>
    </xf>
    <xf numFmtId="2" fontId="0" fillId="13" borderId="3" xfId="0" applyNumberFormat="1" applyFont="1" applyFill="1" applyBorder="1" applyAlignment="1">
      <alignment horizontal="left" vertical="top"/>
    </xf>
    <xf numFmtId="0" fontId="26" fillId="3" borderId="5" xfId="0" applyFont="1" applyFill="1" applyBorder="1" applyAlignment="1">
      <alignment horizontal="left" vertical="top" wrapText="1"/>
    </xf>
    <xf numFmtId="1" fontId="5" fillId="11" borderId="4" xfId="0" applyNumberFormat="1" applyFont="1" applyFill="1" applyBorder="1" applyAlignment="1">
      <alignment horizontal="center" vertical="top"/>
    </xf>
    <xf numFmtId="1" fontId="5" fillId="11" borderId="5" xfId="0" applyNumberFormat="1" applyFont="1" applyFill="1" applyBorder="1" applyAlignment="1">
      <alignment horizontal="center" vertical="top"/>
    </xf>
    <xf numFmtId="1" fontId="0" fillId="11" borderId="24" xfId="0" applyNumberFormat="1" applyFont="1" applyFill="1" applyBorder="1" applyAlignment="1">
      <alignment horizontal="center" vertical="top"/>
    </xf>
    <xf numFmtId="1" fontId="0" fillId="11" borderId="16" xfId="0" applyNumberFormat="1" applyFont="1" applyFill="1" applyBorder="1" applyAlignment="1">
      <alignment horizontal="center" vertical="top"/>
    </xf>
    <xf numFmtId="4" fontId="0" fillId="0" borderId="4" xfId="0" applyNumberFormat="1" applyFont="1" applyBorder="1" applyAlignment="1">
      <alignment horizontal="left" vertical="top"/>
    </xf>
    <xf numFmtId="4" fontId="0" fillId="0" borderId="2" xfId="0" applyNumberFormat="1" applyFont="1" applyBorder="1" applyAlignment="1">
      <alignment horizontal="left" vertical="top"/>
    </xf>
    <xf numFmtId="4" fontId="0" fillId="0" borderId="5" xfId="0" applyNumberFormat="1" applyFont="1" applyBorder="1" applyAlignment="1">
      <alignment horizontal="left" vertical="top"/>
    </xf>
    <xf numFmtId="0" fontId="26" fillId="0" borderId="26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left" vertical="top" wrapText="1"/>
    </xf>
    <xf numFmtId="4" fontId="0" fillId="0" borderId="26" xfId="0" applyNumberFormat="1" applyFont="1" applyBorder="1" applyAlignment="1">
      <alignment horizontal="left" vertical="top"/>
    </xf>
    <xf numFmtId="4" fontId="0" fillId="0" borderId="1" xfId="0" applyNumberFormat="1" applyFont="1" applyBorder="1" applyAlignment="1">
      <alignment horizontal="left" vertical="top"/>
    </xf>
    <xf numFmtId="4" fontId="0" fillId="0" borderId="17" xfId="0" applyNumberFormat="1" applyFont="1" applyBorder="1" applyAlignment="1">
      <alignment horizontal="left" vertical="top"/>
    </xf>
    <xf numFmtId="0" fontId="0" fillId="9" borderId="7" xfId="0" applyFont="1" applyFill="1" applyBorder="1" applyAlignment="1">
      <alignment horizontal="center" vertical="top"/>
    </xf>
    <xf numFmtId="4" fontId="5" fillId="9" borderId="7" xfId="0" applyNumberFormat="1" applyFont="1" applyFill="1" applyBorder="1" applyAlignment="1">
      <alignment horizontal="center" vertical="top"/>
    </xf>
    <xf numFmtId="4" fontId="0" fillId="9" borderId="7" xfId="0" applyNumberFormat="1" applyFont="1" applyFill="1" applyBorder="1" applyAlignment="1">
      <alignment vertical="top"/>
    </xf>
    <xf numFmtId="164" fontId="0" fillId="9" borderId="7" xfId="0" applyNumberFormat="1" applyFont="1" applyFill="1" applyBorder="1" applyAlignment="1">
      <alignment vertical="top"/>
    </xf>
    <xf numFmtId="164" fontId="0" fillId="9" borderId="28" xfId="0" applyNumberFormat="1" applyFont="1" applyFill="1" applyBorder="1" applyAlignment="1">
      <alignment vertical="top"/>
    </xf>
    <xf numFmtId="0" fontId="4" fillId="2" borderId="0" xfId="0" applyFont="1" applyFill="1" applyAlignment="1">
      <alignment horizontal="center"/>
    </xf>
    <xf numFmtId="0" fontId="8" fillId="4" borderId="1" xfId="0" applyFont="1" applyFill="1" applyBorder="1" applyAlignment="1"/>
    <xf numFmtId="0" fontId="11" fillId="4" borderId="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30" fillId="8" borderId="10" xfId="0" applyFont="1" applyFill="1" applyBorder="1" applyAlignment="1">
      <alignment horizontal="center" vertical="center"/>
    </xf>
    <xf numFmtId="0" fontId="30" fillId="8" borderId="12" xfId="0" applyFont="1" applyFill="1" applyBorder="1" applyAlignment="1">
      <alignment horizontal="center" vertical="center"/>
    </xf>
    <xf numFmtId="0" fontId="30" fillId="8" borderId="9" xfId="0" applyFont="1" applyFill="1" applyBorder="1" applyAlignment="1">
      <alignment horizontal="center" vertical="center"/>
    </xf>
    <xf numFmtId="0" fontId="30" fillId="8" borderId="23" xfId="0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center" vertical="center"/>
    </xf>
    <xf numFmtId="0" fontId="30" fillId="8" borderId="3" xfId="0" applyFont="1" applyFill="1" applyBorder="1" applyAlignment="1">
      <alignment horizontal="center" vertical="center"/>
    </xf>
    <xf numFmtId="0" fontId="30" fillId="8" borderId="29" xfId="0" applyFont="1" applyFill="1" applyBorder="1" applyAlignment="1">
      <alignment horizontal="center" vertical="center"/>
    </xf>
    <xf numFmtId="0" fontId="30" fillId="8" borderId="15" xfId="0" applyFont="1" applyFill="1" applyBorder="1" applyAlignment="1">
      <alignment horizontal="center" vertical="center"/>
    </xf>
    <xf numFmtId="0" fontId="30" fillId="8" borderId="30" xfId="0" applyFont="1" applyFill="1" applyBorder="1" applyAlignment="1">
      <alignment horizontal="center" vertical="center"/>
    </xf>
    <xf numFmtId="0" fontId="30" fillId="8" borderId="20" xfId="0" applyFont="1" applyFill="1" applyBorder="1" applyAlignment="1">
      <alignment horizontal="center" vertical="center"/>
    </xf>
    <xf numFmtId="0" fontId="30" fillId="8" borderId="22" xfId="0" applyFont="1" applyFill="1" applyBorder="1" applyAlignment="1">
      <alignment horizontal="center" vertical="center"/>
    </xf>
    <xf numFmtId="0" fontId="30" fillId="8" borderId="21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/>
    </xf>
    <xf numFmtId="0" fontId="11" fillId="0" borderId="5" xfId="0" applyNumberFormat="1" applyFont="1" applyFill="1" applyBorder="1" applyAlignment="1">
      <alignment horizontal="center"/>
    </xf>
    <xf numFmtId="0" fontId="49" fillId="6" borderId="0" xfId="0" applyFont="1" applyFill="1" applyBorder="1" applyAlignment="1">
      <alignment horizontal="center"/>
    </xf>
    <xf numFmtId="0" fontId="44" fillId="7" borderId="6" xfId="0" applyFont="1" applyFill="1" applyBorder="1" applyAlignment="1">
      <alignment horizontal="center" vertical="center"/>
    </xf>
    <xf numFmtId="0" fontId="29" fillId="7" borderId="7" xfId="0" applyFont="1" applyFill="1" applyBorder="1" applyAlignment="1">
      <alignment horizontal="center" vertical="center"/>
    </xf>
    <xf numFmtId="0" fontId="29" fillId="7" borderId="12" xfId="0" applyFont="1" applyFill="1" applyBorder="1" applyAlignment="1">
      <alignment horizontal="center" vertical="center"/>
    </xf>
    <xf numFmtId="0" fontId="29" fillId="7" borderId="25" xfId="0" applyFont="1" applyFill="1" applyBorder="1" applyAlignment="1">
      <alignment horizontal="center" vertical="center"/>
    </xf>
    <xf numFmtId="0" fontId="30" fillId="8" borderId="8" xfId="0" applyFont="1" applyFill="1" applyBorder="1" applyAlignment="1">
      <alignment horizontal="center" vertical="center"/>
    </xf>
    <xf numFmtId="0" fontId="30" fillId="8" borderId="14" xfId="0" applyFont="1" applyFill="1" applyBorder="1" applyAlignment="1">
      <alignment horizontal="center" vertical="center"/>
    </xf>
    <xf numFmtId="0" fontId="31" fillId="8" borderId="11" xfId="0" applyFont="1" applyFill="1" applyBorder="1" applyAlignment="1">
      <alignment horizontal="center" vertical="center"/>
    </xf>
    <xf numFmtId="0" fontId="0" fillId="0" borderId="27" xfId="0" applyBorder="1"/>
    <xf numFmtId="0" fontId="31" fillId="8" borderId="8" xfId="0" applyFont="1" applyFill="1" applyBorder="1" applyAlignment="1">
      <alignment horizontal="center" vertical="center"/>
    </xf>
    <xf numFmtId="0" fontId="31" fillId="8" borderId="12" xfId="0" applyFont="1" applyFill="1" applyBorder="1" applyAlignment="1">
      <alignment horizontal="center" vertical="center"/>
    </xf>
    <xf numFmtId="0" fontId="31" fillId="8" borderId="14" xfId="0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horizontal="center" vertical="center"/>
    </xf>
    <xf numFmtId="49" fontId="32" fillId="8" borderId="11" xfId="0" applyNumberFormat="1" applyFont="1" applyFill="1" applyBorder="1" applyAlignment="1">
      <alignment horizontal="center" vertical="center"/>
    </xf>
    <xf numFmtId="49" fontId="32" fillId="8" borderId="27" xfId="0" applyNumberFormat="1" applyFont="1" applyFill="1" applyBorder="1" applyAlignment="1">
      <alignment horizontal="center" vertical="center"/>
    </xf>
    <xf numFmtId="0" fontId="30" fillId="8" borderId="13" xfId="0" applyFont="1" applyFill="1" applyBorder="1" applyAlignment="1">
      <alignment horizontal="center" vertical="center"/>
    </xf>
    <xf numFmtId="0" fontId="30" fillId="8" borderId="19" xfId="0" applyFont="1" applyFill="1" applyBorder="1" applyAlignment="1">
      <alignment horizontal="center" vertical="center"/>
    </xf>
    <xf numFmtId="0" fontId="12" fillId="2" borderId="0" xfId="1" applyFill="1" applyBorder="1" applyAlignment="1" applyProtection="1">
      <alignment horizontal="center"/>
    </xf>
    <xf numFmtId="0" fontId="19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/>
    </xf>
    <xf numFmtId="4" fontId="28" fillId="6" borderId="0" xfId="0" applyNumberFormat="1" applyFont="1" applyFill="1" applyBorder="1" applyAlignment="1">
      <alignment horizontal="center"/>
    </xf>
    <xf numFmtId="0" fontId="17" fillId="14" borderId="0" xfId="0" applyFont="1" applyFill="1" applyBorder="1" applyAlignment="1">
      <alignment horizontal="center"/>
    </xf>
    <xf numFmtId="0" fontId="3" fillId="0" borderId="2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2" fontId="0" fillId="0" borderId="20" xfId="0" applyNumberFormat="1" applyBorder="1" applyAlignment="1">
      <alignment horizontal="left"/>
    </xf>
    <xf numFmtId="2" fontId="0" fillId="0" borderId="21" xfId="0" applyNumberFormat="1" applyBorder="1" applyAlignment="1">
      <alignment horizontal="left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FFFFCC"/>
      <color rgb="FF27E77E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41275</xdr:rowOff>
    </xdr:from>
    <xdr:to>
      <xdr:col>5</xdr:col>
      <xdr:colOff>248573</xdr:colOff>
      <xdr:row>6</xdr:row>
      <xdr:rowOff>133350</xdr:rowOff>
    </xdr:to>
    <xdr:pic>
      <xdr:nvPicPr>
        <xdr:cNvPr id="3" name="Рисунок 2" descr="эмблема русский салют1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41275"/>
          <a:ext cx="1940848" cy="10318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23</xdr:col>
      <xdr:colOff>276225</xdr:colOff>
      <xdr:row>9</xdr:row>
      <xdr:rowOff>9524</xdr:rowOff>
    </xdr:from>
    <xdr:to>
      <xdr:col>27</xdr:col>
      <xdr:colOff>19050</xdr:colOff>
      <xdr:row>9</xdr:row>
      <xdr:rowOff>236981</xdr:rowOff>
    </xdr:to>
    <xdr:sp macro="" textlink="">
      <xdr:nvSpPr>
        <xdr:cNvPr id="5" name="Стрелка вправо с вырезом 4"/>
        <xdr:cNvSpPr/>
      </xdr:nvSpPr>
      <xdr:spPr>
        <a:xfrm>
          <a:off x="4724400" y="1666874"/>
          <a:ext cx="762000" cy="227457"/>
        </a:xfrm>
        <a:prstGeom prst="notchedRightArrow">
          <a:avLst/>
        </a:prstGeom>
        <a:solidFill>
          <a:srgbClr val="27E77E"/>
        </a:solidFill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ors.ru/products/petardy/tovar-1/" TargetMode="External"/><Relationship Id="rId2" Type="http://schemas.openxmlformats.org/officeDocument/2006/relationships/hyperlink" Target="http://www.ooors.ru/products/petardy/tovar-2/" TargetMode="External"/><Relationship Id="rId3" Type="http://schemas.openxmlformats.org/officeDocument/2006/relationships/hyperlink" Target="http://www.ooors.ru/products/petardy/tovar-3/" TargetMode="External"/><Relationship Id="rId4" Type="http://schemas.openxmlformats.org/officeDocument/2006/relationships/hyperlink" Target="http://www.ooors.ru/products/petardy/tovar-4/" TargetMode="External"/><Relationship Id="rId5" Type="http://schemas.openxmlformats.org/officeDocument/2006/relationships/hyperlink" Target="http://www.ooors.ru/products/petardy/korsar-3/" TargetMode="External"/><Relationship Id="rId6" Type="http://schemas.openxmlformats.org/officeDocument/2006/relationships/hyperlink" Target="http://www.ooors.ru/products/petardy/dublon/" TargetMode="External"/><Relationship Id="rId7" Type="http://schemas.openxmlformats.org/officeDocument/2006/relationships/hyperlink" Target="http://www.ooors.ru/products/petardy/korsar-4/" TargetMode="External"/><Relationship Id="rId8" Type="http://schemas.openxmlformats.org/officeDocument/2006/relationships/hyperlink" Target="http://www.ooors.ru/products/petardy/korsar-6/" TargetMode="External"/><Relationship Id="rId9" Type="http://schemas.openxmlformats.org/officeDocument/2006/relationships/hyperlink" Target="http://www.ooors.ru/products/petardy/korsar-8/" TargetMode="External"/><Relationship Id="rId10" Type="http://schemas.openxmlformats.org/officeDocument/2006/relationships/hyperlink" Target="http://www.ooors.ru/products/petardy/tomagavk/" TargetMode="External"/><Relationship Id="rId11" Type="http://schemas.openxmlformats.org/officeDocument/2006/relationships/hyperlink" Target="http://www.ooors.ru/products/petardy/blek-dzhek/" TargetMode="External"/><Relationship Id="rId12" Type="http://schemas.openxmlformats.org/officeDocument/2006/relationships/hyperlink" Target="http://www.ooors.ru/products/rakety/mechta/" TargetMode="External"/><Relationship Id="rId13" Type="http://schemas.openxmlformats.org/officeDocument/2006/relationships/hyperlink" Target="http://www.ooors.ru/products/rakety/molniya/" TargetMode="External"/><Relationship Id="rId14" Type="http://schemas.openxmlformats.org/officeDocument/2006/relationships/hyperlink" Target="http://www.ooors.ru/products/rakety/triumf/" TargetMode="External"/><Relationship Id="rId15" Type="http://schemas.openxmlformats.org/officeDocument/2006/relationships/hyperlink" Target="http://www.ooors.ru/products/rakety/tornado/" TargetMode="External"/><Relationship Id="rId16" Type="http://schemas.openxmlformats.org/officeDocument/2006/relationships/hyperlink" Target="http://www.ooors.ru/products/rakety/katrin/" TargetMode="External"/><Relationship Id="rId17" Type="http://schemas.openxmlformats.org/officeDocument/2006/relationships/hyperlink" Target="http://www.ooors.ru/products/vraschayuschiesya-feierverki-i-letayuschie/hlopayuschie-shary/" TargetMode="External"/><Relationship Id="rId18" Type="http://schemas.openxmlformats.org/officeDocument/2006/relationships/hyperlink" Target="http://www.ooors.ru/products/vraschayuschiesya-feierverki-i-letayuschie/limonka-s-chekoi/" TargetMode="External"/><Relationship Id="rId19" Type="http://schemas.openxmlformats.org/officeDocument/2006/relationships/hyperlink" Target="http://www.ooors.ru/products/vraschayuschiesya-feierverki-i-letayuschie/super-vzhik/" TargetMode="External"/><Relationship Id="rId30" Type="http://schemas.openxmlformats.org/officeDocument/2006/relationships/hyperlink" Target="http://www.ooors.ru/products/fontany/tortoletka-nastolnyi/" TargetMode="External"/><Relationship Id="rId31" Type="http://schemas.openxmlformats.org/officeDocument/2006/relationships/hyperlink" Target="http://www.ooors.ru/products/rimskie-svechi/shirli-myrli-rimskie-svechi/" TargetMode="External"/><Relationship Id="rId32" Type="http://schemas.openxmlformats.org/officeDocument/2006/relationships/hyperlink" Target="http://www.ooors.ru/products/rimskie-svechi/grom-i-molniya-rimskie-svechi/" TargetMode="External"/><Relationship Id="rId33" Type="http://schemas.openxmlformats.org/officeDocument/2006/relationships/hyperlink" Target="http://www.ooors.ru/products/rimskie-svechi/ogon-i-grad-rimskie-svechi/" TargetMode="External"/><Relationship Id="rId34" Type="http://schemas.openxmlformats.org/officeDocument/2006/relationships/hyperlink" Target="http://www.ooors.ru/products/rimskie-svechi/rimskie-zabavy-rimskie-svechi/" TargetMode="External"/><Relationship Id="rId35" Type="http://schemas.openxmlformats.org/officeDocument/2006/relationships/hyperlink" Target="http://www.ooors.ru/products/rimskie-svechi/dyuimovochka-rimskie-svechi/" TargetMode="External"/><Relationship Id="rId36" Type="http://schemas.openxmlformats.org/officeDocument/2006/relationships/hyperlink" Target="http://www.ooors.ru/products/rimskie-svechi/raskat-nebes-rimskie-svechi/" TargetMode="External"/><Relationship Id="rId37" Type="http://schemas.openxmlformats.org/officeDocument/2006/relationships/hyperlink" Target="http://www.ooors.ru/products/festivalnye-shary/katapulta/" TargetMode="External"/><Relationship Id="rId38" Type="http://schemas.openxmlformats.org/officeDocument/2006/relationships/hyperlink" Target="http://www.ooors.ru/products/festivalnye-shary/chyornyi-oreh/" TargetMode="External"/><Relationship Id="rId39" Type="http://schemas.openxmlformats.org/officeDocument/2006/relationships/hyperlink" Target="http://www.ooors.ru/products/festivalnye-shary/bulava/" TargetMode="External"/><Relationship Id="rId50" Type="http://schemas.openxmlformats.org/officeDocument/2006/relationships/hyperlink" Target="http://www.ooors.ru/products/batarei-salyutov-russkii-salyut/elfiitsy/" TargetMode="External"/><Relationship Id="rId51" Type="http://schemas.openxmlformats.org/officeDocument/2006/relationships/hyperlink" Target="http://www.ooors.ru/products/batarei-salyutov-russkii-salyut/na-schaste/" TargetMode="External"/><Relationship Id="rId52" Type="http://schemas.openxmlformats.org/officeDocument/2006/relationships/hyperlink" Target="http://www.ooors.ru/products/batarei-salyutov-russkii-salyut/forsazh/" TargetMode="External"/><Relationship Id="rId53" Type="http://schemas.openxmlformats.org/officeDocument/2006/relationships/hyperlink" Target="http://www.ooors.ru/products/batarei-salyutov-russkii-salyut/okean-zhelanii/" TargetMode="External"/><Relationship Id="rId54" Type="http://schemas.openxmlformats.org/officeDocument/2006/relationships/hyperlink" Target="http://www.ooors.ru/products/batarei-salyutov-russkii-salyut/karporativochka/" TargetMode="External"/><Relationship Id="rId55" Type="http://schemas.openxmlformats.org/officeDocument/2006/relationships/hyperlink" Target="http://www.ooors.ru/products/batarei-salyutov-russkii-salyut/dzhoker/" TargetMode="External"/><Relationship Id="rId56" Type="http://schemas.openxmlformats.org/officeDocument/2006/relationships/hyperlink" Target="http://www.ooors.ru/products/batarei-salyutov-russkii-salyut/solntse-atstekov/" TargetMode="External"/><Relationship Id="rId57" Type="http://schemas.openxmlformats.org/officeDocument/2006/relationships/hyperlink" Target="http://www.ooors.ru/products/batarei-salyutov-russkii-salyut/boginya-lyubvi/" TargetMode="External"/><Relationship Id="rId58" Type="http://schemas.openxmlformats.org/officeDocument/2006/relationships/hyperlink" Target="http://www.ooors.ru/products/batarei-salyutov-russkii-salyut/na-vse-100/" TargetMode="External"/><Relationship Id="rId59" Type="http://schemas.openxmlformats.org/officeDocument/2006/relationships/hyperlink" Target="http://www.ooors.ru/products/batarei-salyutov-russkii-salyut/egoist/" TargetMode="External"/><Relationship Id="rId70" Type="http://schemas.openxmlformats.org/officeDocument/2006/relationships/hyperlink" Target="http://www.ooors.ru/products/batarei-salyutov-russkii-salyut/ocharovanie/" TargetMode="External"/><Relationship Id="rId71" Type="http://schemas.openxmlformats.org/officeDocument/2006/relationships/hyperlink" Target="http://www.ooors.ru/products/batarei-salyutov-russkii-salyut/novogodnii-otryv/" TargetMode="External"/><Relationship Id="rId72" Type="http://schemas.openxmlformats.org/officeDocument/2006/relationships/hyperlink" Target="http://www.ooors.ru/products/batarei-salyutov-russkii-salyut/dlya-lyubimoi/" TargetMode="External"/><Relationship Id="rId73" Type="http://schemas.openxmlformats.org/officeDocument/2006/relationships/hyperlink" Target="http://www.ooors.ru/products/batarei-salyutov-russkii-salyut/ogon-prometeya/" TargetMode="External"/><Relationship Id="rId74" Type="http://schemas.openxmlformats.org/officeDocument/2006/relationships/hyperlink" Target="http://www.ooors.ru/products/batarei-salyutov-russkii-salyut/magiya-sveta/" TargetMode="External"/><Relationship Id="rId75" Type="http://schemas.openxmlformats.org/officeDocument/2006/relationships/hyperlink" Target="http://www.ooors.ru/products/batarei-salyutov-russkii-salyut/mulen-ruzh/" TargetMode="External"/><Relationship Id="rId76" Type="http://schemas.openxmlformats.org/officeDocument/2006/relationships/hyperlink" Target="http://www.ooors.ru/products/batarei-salyutov-russkii-salyut/razgulyai/" TargetMode="External"/><Relationship Id="rId77" Type="http://schemas.openxmlformats.org/officeDocument/2006/relationships/hyperlink" Target="http://www.ooors.ru/products/batarei-salyutov-russkii-salyut/shik-i-blesk/" TargetMode="External"/><Relationship Id="rId78" Type="http://schemas.openxmlformats.org/officeDocument/2006/relationships/hyperlink" Target="http://www.ooors.ru/products/batarei-salyutov-russkii-salyut/asteriks-1-2-h-9/" TargetMode="External"/><Relationship Id="rId79" Type="http://schemas.openxmlformats.org/officeDocument/2006/relationships/hyperlink" Target="http://www.ooors.ru/products/batarei-salyutov-russkii-salyut/shedevr-1-2-h-16/" TargetMode="External"/><Relationship Id="rId20" Type="http://schemas.openxmlformats.org/officeDocument/2006/relationships/hyperlink" Target="http://www.ooors.ru/products/vraschayuschiesya-feierverki-i-letayuschie/vesyolye-pchyoly/" TargetMode="External"/><Relationship Id="rId21" Type="http://schemas.openxmlformats.org/officeDocument/2006/relationships/hyperlink" Target="http://www.ooors.ru/products/vraschayuschiesya-feierverki-i-letayuschie/ognennye-babochki/" TargetMode="External"/><Relationship Id="rId22" Type="http://schemas.openxmlformats.org/officeDocument/2006/relationships/hyperlink" Target="http://www.ooors.ru/products/vraschayuschiesya-feierverki-i-letayuschie/mohnatyi-shmel/" TargetMode="External"/><Relationship Id="rId23" Type="http://schemas.openxmlformats.org/officeDocument/2006/relationships/hyperlink" Target="http://www.ooors.ru/products/vraschayuschiesya-feierverki-i-letayuschie/vzmah-krylev/" TargetMode="External"/><Relationship Id="rId24" Type="http://schemas.openxmlformats.org/officeDocument/2006/relationships/hyperlink" Target="http://www.ooors.ru/products/fontany/nochnye-motylki/" TargetMode="External"/><Relationship Id="rId25" Type="http://schemas.openxmlformats.org/officeDocument/2006/relationships/hyperlink" Target="http://www.ooors.ru/products/fontany/raduzhnyi/" TargetMode="External"/><Relationship Id="rId26" Type="http://schemas.openxmlformats.org/officeDocument/2006/relationships/hyperlink" Target="http://www.ooors.ru/products/fontany/volshebnyi/" TargetMode="External"/><Relationship Id="rId27" Type="http://schemas.openxmlformats.org/officeDocument/2006/relationships/hyperlink" Target="http://www.ooors.ru/products/fontany/rossypi-bisera/" TargetMode="External"/><Relationship Id="rId28" Type="http://schemas.openxmlformats.org/officeDocument/2006/relationships/hyperlink" Target="http://www.ooors.ru/products/fontany/tantsuyuschii-v-nochi/" TargetMode="External"/><Relationship Id="rId29" Type="http://schemas.openxmlformats.org/officeDocument/2006/relationships/hyperlink" Target="http://www.ooors.ru/products/fontany/probuzhdenie-vulkana/" TargetMode="External"/><Relationship Id="rId40" Type="http://schemas.openxmlformats.org/officeDocument/2006/relationships/hyperlink" Target="http://www.ooors.ru/products/festivalnye-shary/gaubitsa/" TargetMode="External"/><Relationship Id="rId41" Type="http://schemas.openxmlformats.org/officeDocument/2006/relationships/hyperlink" Target="http://www.ooors.ru/products/batarei-salyutov-monoblochnye/akvamarin/" TargetMode="External"/><Relationship Id="rId42" Type="http://schemas.openxmlformats.org/officeDocument/2006/relationships/hyperlink" Target="http://www.ooors.ru/products/batarei-salyutov-monoblochnye/malenkii-prints/" TargetMode="External"/><Relationship Id="rId43" Type="http://schemas.openxmlformats.org/officeDocument/2006/relationships/hyperlink" Target="http://www.ooors.ru/products/batarei-salyutov-monoblochnye/krasavchik/" TargetMode="External"/><Relationship Id="rId44" Type="http://schemas.openxmlformats.org/officeDocument/2006/relationships/hyperlink" Target="http://www.ooors.ru/products/batarei-salyutov-russkii-salyut/gadzhet/" TargetMode="External"/><Relationship Id="rId45" Type="http://schemas.openxmlformats.org/officeDocument/2006/relationships/hyperlink" Target="http://www.ooors.ru/products/batarei-salyutov-russkii-salyut/saharok/" TargetMode="External"/><Relationship Id="rId46" Type="http://schemas.openxmlformats.org/officeDocument/2006/relationships/hyperlink" Target="http://www.ooors.ru/products/batarei-salyutov-russkii-salyut/snezhnaya-koroleva/" TargetMode="External"/><Relationship Id="rId47" Type="http://schemas.openxmlformats.org/officeDocument/2006/relationships/hyperlink" Target="http://www.ooors.ru/products/batarei-salyutov-russkii-salyut/vintazh/" TargetMode="External"/><Relationship Id="rId48" Type="http://schemas.openxmlformats.org/officeDocument/2006/relationships/hyperlink" Target="http://www.ooors.ru/products/batarei-salyutov-russkii-salyut/sneg-v-afrike/" TargetMode="External"/><Relationship Id="rId49" Type="http://schemas.openxmlformats.org/officeDocument/2006/relationships/hyperlink" Target="http://www.ooors.ru/products/batarei-salyutov-russkii-salyut/solovei-razboinik/" TargetMode="External"/><Relationship Id="rId60" Type="http://schemas.openxmlformats.org/officeDocument/2006/relationships/hyperlink" Target="http://www.ooors.ru/products/batarei-salyutov-russkii-salyut/shampan/" TargetMode="External"/><Relationship Id="rId61" Type="http://schemas.openxmlformats.org/officeDocument/2006/relationships/hyperlink" Target="http://www.ooors.ru/products/batarei-salyutov-russkii-salyut/palmy-v-snegu/" TargetMode="External"/><Relationship Id="rId62" Type="http://schemas.openxmlformats.org/officeDocument/2006/relationships/hyperlink" Target="http://www.ooors.ru/products/batarei-salyutov-russkii-salyut/printsessa/" TargetMode="External"/><Relationship Id="rId63" Type="http://schemas.openxmlformats.org/officeDocument/2006/relationships/hyperlink" Target="http://www.ooors.ru/products/batarei-salyutov-russkii-salyut/krutoi/" TargetMode="External"/><Relationship Id="rId64" Type="http://schemas.openxmlformats.org/officeDocument/2006/relationships/hyperlink" Target="http://www.ooors.ru/products/batarei-salyutov-russkii-salyut/panikyor/" TargetMode="External"/><Relationship Id="rId65" Type="http://schemas.openxmlformats.org/officeDocument/2006/relationships/hyperlink" Target="http://www.ooors.ru/products/batarei-salyutov-russkii-salyut/vremya-zhelanii/" TargetMode="External"/><Relationship Id="rId66" Type="http://schemas.openxmlformats.org/officeDocument/2006/relationships/hyperlink" Target="http://www.ooors.ru/products/batarei-salyutov-russkii-salyut/feniks/" TargetMode="External"/><Relationship Id="rId67" Type="http://schemas.openxmlformats.org/officeDocument/2006/relationships/hyperlink" Target="http://www.ooors.ru/products/batarei-salyutov-russkii-salyut/zagadka/" TargetMode="External"/><Relationship Id="rId68" Type="http://schemas.openxmlformats.org/officeDocument/2006/relationships/hyperlink" Target="http://www.ooors.ru/products/batarei-salyutov-russkii-salyut/vlyublyonnye-serdtsa/" TargetMode="External"/><Relationship Id="rId69" Type="http://schemas.openxmlformats.org/officeDocument/2006/relationships/hyperlink" Target="http://www.ooors.ru/products/batarei-salyutov-russkii-salyut/novogod/" TargetMode="External"/><Relationship Id="rId80" Type="http://schemas.openxmlformats.org/officeDocument/2006/relationships/hyperlink" Target="http://www.ooors.ru/products/batarei-salyutov-russkii-salyut/troyan/" TargetMode="External"/><Relationship Id="rId81" Type="http://schemas.openxmlformats.org/officeDocument/2006/relationships/hyperlink" Target="http://www.ooors.ru/products/kombinirovannye-i-veernye-batarei/soblazn/" TargetMode="External"/><Relationship Id="rId82" Type="http://schemas.openxmlformats.org/officeDocument/2006/relationships/hyperlink" Target="http://www.ooors.ru/products/kombinirovannye-i-veernye-batarei/polnyi-ekstaz/" TargetMode="External"/><Relationship Id="rId83" Type="http://schemas.openxmlformats.org/officeDocument/2006/relationships/hyperlink" Target="http://www.ooors.ru/products/kombinirovannye-i-veernye-batarei/vlastelin-kolets/" TargetMode="External"/><Relationship Id="rId84" Type="http://schemas.openxmlformats.org/officeDocument/2006/relationships/hyperlink" Target="http://www.ooors.ru/products/kombinirovannye-i-veernye-batarei/serdtse-drakona/" TargetMode="External"/><Relationship Id="rId85" Type="http://schemas.openxmlformats.org/officeDocument/2006/relationships/hyperlink" Target="http://www.ooors.ru/products/batarei-salyutov-russkii-salyut/krupnyi-kalibr/" TargetMode="External"/><Relationship Id="rId86" Type="http://schemas.openxmlformats.org/officeDocument/2006/relationships/hyperlink" Target="http://www.ooors.ru/products/batarei-salyutov-russkii-salyut/bitva-titanov/" TargetMode="External"/><Relationship Id="rId87" Type="http://schemas.openxmlformats.org/officeDocument/2006/relationships/hyperlink" Target="http://www.ooors.ru/products/batarei-salyutov-russkii-salyut/ot-deda-moroza/" TargetMode="External"/><Relationship Id="rId88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20"/>
  <sheetViews>
    <sheetView tabSelected="1" workbookViewId="0">
      <pane ySplit="14" topLeftCell="A15" activePane="bottomLeft" state="frozen"/>
      <selection pane="bottomLeft" activeCell="AQ8" sqref="AQ8"/>
    </sheetView>
  </sheetViews>
  <sheetFormatPr baseColWidth="10" defaultColWidth="8.83203125" defaultRowHeight="14" x14ac:dyDescent="0"/>
  <cols>
    <col min="1" max="1" width="3.6640625" style="124" customWidth="1"/>
    <col min="2" max="2" width="0.1640625" customWidth="1"/>
    <col min="3" max="3" width="8" style="125" customWidth="1"/>
    <col min="4" max="4" width="8.83203125" style="126" customWidth="1"/>
    <col min="5" max="5" width="4.1640625" style="127" customWidth="1"/>
    <col min="6" max="6" width="3.83203125" style="127" customWidth="1"/>
    <col min="7" max="7" width="3.6640625" style="127" customWidth="1"/>
    <col min="8" max="8" width="4" style="127" customWidth="1"/>
    <col min="9" max="9" width="3.5" style="127" customWidth="1"/>
    <col min="10" max="10" width="1.6640625" style="127" customWidth="1"/>
    <col min="11" max="11" width="0.1640625" style="127" customWidth="1"/>
    <col min="12" max="12" width="0.83203125" hidden="1" customWidth="1"/>
    <col min="13" max="13" width="7.83203125" style="128" bestFit="1" customWidth="1"/>
    <col min="14" max="22" width="9.1640625" hidden="1" customWidth="1"/>
    <col min="23" max="23" width="13.83203125" style="125" customWidth="1"/>
    <col min="24" max="24" width="7.5" style="125" bestFit="1" customWidth="1"/>
    <col min="25" max="25" width="2.5" style="75" customWidth="1"/>
    <col min="26" max="26" width="4.6640625" style="75" customWidth="1"/>
    <col min="27" max="27" width="0.1640625" hidden="1" customWidth="1"/>
    <col min="28" max="28" width="2.5" style="125" customWidth="1"/>
    <col min="29" max="29" width="10.83203125" style="125" customWidth="1"/>
    <col min="30" max="30" width="13.5" style="75" bestFit="1" customWidth="1"/>
    <col min="31" max="31" width="0.1640625" style="75" hidden="1" customWidth="1"/>
    <col min="32" max="33" width="9.1640625" style="75" hidden="1" customWidth="1"/>
    <col min="34" max="34" width="3.6640625" style="134" customWidth="1"/>
    <col min="35" max="35" width="3.5" style="134" customWidth="1"/>
    <col min="36" max="36" width="3.1640625" style="134" customWidth="1"/>
    <col min="37" max="37" width="9.1640625" style="134" hidden="1" customWidth="1"/>
    <col min="38" max="38" width="3.5" style="134" customWidth="1"/>
    <col min="39" max="40" width="3.6640625" style="134" customWidth="1"/>
    <col min="41" max="41" width="4.83203125" style="134" customWidth="1"/>
  </cols>
  <sheetData>
    <row r="1" spans="1:41" ht="12" customHeight="1">
      <c r="A1" s="152"/>
      <c r="B1" s="1"/>
      <c r="C1" s="2"/>
      <c r="D1" s="3"/>
      <c r="E1" s="4"/>
      <c r="F1" s="4"/>
      <c r="G1" s="4"/>
      <c r="H1" s="4"/>
      <c r="I1" s="4"/>
      <c r="J1" s="4"/>
      <c r="K1" s="4"/>
      <c r="L1" s="1"/>
      <c r="M1" s="5"/>
      <c r="N1" s="1"/>
      <c r="O1" s="453" t="s">
        <v>464</v>
      </c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 s="453"/>
      <c r="AM1" s="453"/>
      <c r="AN1" s="453"/>
      <c r="AO1" s="2"/>
    </row>
    <row r="2" spans="1:41" ht="12.75" customHeight="1">
      <c r="A2" s="6"/>
      <c r="B2" s="7"/>
      <c r="C2" s="8"/>
      <c r="D2" s="9"/>
      <c r="E2" s="10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8"/>
      <c r="AD2" s="12" t="s">
        <v>0</v>
      </c>
      <c r="AE2" s="12"/>
      <c r="AF2" s="12"/>
      <c r="AG2" s="12"/>
      <c r="AH2" s="130"/>
      <c r="AI2" s="135"/>
      <c r="AJ2" s="454"/>
      <c r="AK2" s="454"/>
      <c r="AL2" s="454"/>
      <c r="AM2" s="454"/>
      <c r="AN2" s="454"/>
      <c r="AO2" s="2"/>
    </row>
    <row r="3" spans="1:41" ht="15" customHeight="1">
      <c r="A3" s="13"/>
      <c r="B3" s="14"/>
      <c r="C3" s="15"/>
      <c r="D3" s="16"/>
      <c r="E3" s="17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15"/>
      <c r="AD3" s="455"/>
      <c r="AE3" s="455"/>
      <c r="AF3" s="455"/>
      <c r="AG3" s="455"/>
      <c r="AH3" s="455"/>
      <c r="AI3" s="455"/>
      <c r="AJ3" s="455"/>
      <c r="AK3" s="455"/>
      <c r="AL3" s="455"/>
      <c r="AM3" s="455"/>
      <c r="AN3" s="455"/>
      <c r="AO3" s="2"/>
    </row>
    <row r="4" spans="1:41" ht="11.25" customHeight="1">
      <c r="A4" s="13"/>
      <c r="B4" s="14"/>
      <c r="C4" s="15"/>
      <c r="D4" s="16"/>
      <c r="E4" s="17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3"/>
      <c r="AA4" s="493"/>
      <c r="AB4" s="493"/>
      <c r="AC4" s="18"/>
      <c r="AD4" s="456"/>
      <c r="AE4" s="456"/>
      <c r="AF4" s="456"/>
      <c r="AG4" s="456"/>
      <c r="AH4" s="456"/>
      <c r="AI4" s="456"/>
      <c r="AJ4" s="456"/>
      <c r="AK4" s="456"/>
      <c r="AL4" s="456"/>
      <c r="AM4" s="456"/>
      <c r="AN4" s="456"/>
      <c r="AO4" s="2"/>
    </row>
    <row r="5" spans="1:41" ht="11.25" customHeight="1">
      <c r="A5" s="6"/>
      <c r="B5" s="19"/>
      <c r="C5" s="8"/>
      <c r="D5" s="9"/>
      <c r="E5" s="10"/>
      <c r="F5" s="10"/>
      <c r="G5" s="10"/>
      <c r="H5" s="10"/>
      <c r="I5" s="10"/>
      <c r="J5" s="10"/>
      <c r="K5" s="10"/>
      <c r="L5" s="19"/>
      <c r="M5" s="11"/>
      <c r="N5" s="20"/>
      <c r="O5" s="488"/>
      <c r="P5" s="488"/>
      <c r="Q5" s="488"/>
      <c r="R5" s="488"/>
      <c r="S5" s="488"/>
      <c r="T5" s="488"/>
      <c r="U5" s="488"/>
      <c r="V5" s="488"/>
      <c r="W5" s="488"/>
      <c r="X5" s="488"/>
      <c r="Y5" s="488"/>
      <c r="Z5" s="488"/>
      <c r="AA5" s="488"/>
      <c r="AB5" s="488"/>
      <c r="AC5" s="18"/>
      <c r="AD5" s="21" t="s">
        <v>1</v>
      </c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2"/>
    </row>
    <row r="6" spans="1:41" ht="13.5" customHeight="1">
      <c r="A6" s="489" t="s">
        <v>2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  <c r="S6" s="489"/>
      <c r="T6" s="489"/>
      <c r="U6" s="489"/>
      <c r="V6" s="489"/>
      <c r="W6" s="489"/>
      <c r="X6" s="489"/>
      <c r="Y6" s="489"/>
      <c r="Z6" s="489"/>
      <c r="AA6" s="489"/>
      <c r="AB6" s="489"/>
      <c r="AC6" s="489"/>
      <c r="AD6" s="489"/>
      <c r="AE6" s="489"/>
      <c r="AF6" s="489"/>
      <c r="AG6" s="489"/>
      <c r="AH6" s="489"/>
      <c r="AI6" s="489"/>
      <c r="AJ6" s="489"/>
      <c r="AK6" s="489"/>
      <c r="AL6" s="2"/>
      <c r="AM6" s="2"/>
      <c r="AN6" s="2"/>
      <c r="AO6" s="2"/>
    </row>
    <row r="7" spans="1:41" ht="12" customHeight="1">
      <c r="A7" s="490" t="s">
        <v>447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I7" s="490"/>
      <c r="AJ7" s="490"/>
      <c r="AK7" s="490"/>
      <c r="AL7" s="2"/>
      <c r="AM7" s="2"/>
      <c r="AN7" s="2"/>
      <c r="AO7" s="2"/>
    </row>
    <row r="8" spans="1:41" ht="14.25" customHeight="1">
      <c r="A8" s="491" t="s">
        <v>3</v>
      </c>
      <c r="B8" s="491"/>
      <c r="C8" s="491"/>
      <c r="D8" s="491"/>
      <c r="E8" s="491"/>
      <c r="F8" s="491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1"/>
      <c r="AJ8" s="491"/>
      <c r="AK8" s="491"/>
      <c r="AL8" s="219"/>
      <c r="AM8" s="219"/>
      <c r="AN8" s="219"/>
      <c r="AO8" s="219"/>
    </row>
    <row r="9" spans="1:41" ht="2.25" customHeight="1">
      <c r="A9" s="22"/>
      <c r="B9" s="23"/>
      <c r="C9" s="24"/>
      <c r="D9" s="25"/>
      <c r="E9" s="26"/>
      <c r="F9" s="26"/>
      <c r="G9" s="26"/>
      <c r="H9" s="26"/>
      <c r="I9" s="26"/>
      <c r="J9" s="26"/>
      <c r="K9" s="26"/>
      <c r="L9" s="23"/>
      <c r="M9" s="27"/>
      <c r="N9" s="23"/>
      <c r="O9" s="23"/>
      <c r="P9" s="23"/>
      <c r="Q9" s="23"/>
      <c r="R9" s="23"/>
      <c r="S9" s="23"/>
      <c r="T9" s="23"/>
      <c r="U9" s="23"/>
      <c r="V9" s="23"/>
      <c r="W9" s="24"/>
      <c r="X9" s="24"/>
      <c r="Y9" s="28"/>
      <c r="Z9" s="28"/>
      <c r="AA9" s="23"/>
      <c r="AB9" s="24"/>
      <c r="AC9" s="24"/>
      <c r="AD9" s="28"/>
      <c r="AE9" s="28"/>
      <c r="AF9" s="28"/>
      <c r="AG9" s="28"/>
      <c r="AH9" s="132"/>
      <c r="AI9" s="132"/>
      <c r="AJ9" s="132"/>
      <c r="AK9" s="132"/>
      <c r="AL9" s="131"/>
      <c r="AM9" s="131"/>
      <c r="AN9" s="131"/>
      <c r="AO9" s="131"/>
    </row>
    <row r="10" spans="1:41" ht="16">
      <c r="A10" s="29"/>
      <c r="B10" s="30"/>
      <c r="C10" s="31"/>
      <c r="D10" s="32"/>
      <c r="E10" s="492" t="s">
        <v>4</v>
      </c>
      <c r="F10" s="492"/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2"/>
      <c r="U10" s="492"/>
      <c r="V10" s="492"/>
      <c r="W10" s="492"/>
      <c r="X10" s="492"/>
      <c r="Y10" s="492"/>
      <c r="Z10" s="492"/>
      <c r="AA10" s="220"/>
      <c r="AB10" s="221"/>
      <c r="AC10" s="469">
        <v>10</v>
      </c>
      <c r="AD10" s="470"/>
      <c r="AE10" s="33" t="s">
        <v>5</v>
      </c>
      <c r="AF10" s="471" t="s">
        <v>5</v>
      </c>
      <c r="AG10" s="471"/>
      <c r="AH10" s="471"/>
      <c r="AI10" s="36"/>
      <c r="AJ10" s="36"/>
      <c r="AK10" s="36"/>
      <c r="AL10" s="133"/>
      <c r="AM10" s="133"/>
      <c r="AN10" s="133"/>
      <c r="AO10" s="133"/>
    </row>
    <row r="11" spans="1:41" ht="3" customHeight="1" thickBot="1">
      <c r="A11" s="34"/>
      <c r="B11" s="35"/>
      <c r="C11" s="36"/>
      <c r="D11" s="37"/>
      <c r="E11" s="38"/>
      <c r="F11" s="38"/>
      <c r="G11" s="38"/>
      <c r="H11" s="38"/>
      <c r="I11" s="38"/>
      <c r="J11" s="38"/>
      <c r="K11" s="38"/>
      <c r="L11" s="35"/>
      <c r="M11" s="39"/>
      <c r="N11" s="35"/>
      <c r="O11" s="35"/>
      <c r="P11" s="35"/>
      <c r="Q11" s="35"/>
      <c r="R11" s="35"/>
      <c r="S11" s="35"/>
      <c r="T11" s="35"/>
      <c r="U11" s="35"/>
      <c r="V11" s="35"/>
      <c r="W11" s="36"/>
      <c r="X11" s="36"/>
      <c r="Y11" s="40"/>
      <c r="Z11" s="40"/>
      <c r="AA11" s="35"/>
      <c r="AB11" s="36"/>
      <c r="AC11" s="36"/>
      <c r="AD11" s="40"/>
      <c r="AE11" s="40"/>
      <c r="AF11" s="40"/>
      <c r="AG11" s="40"/>
      <c r="AH11" s="36"/>
      <c r="AI11" s="36"/>
      <c r="AJ11" s="36"/>
      <c r="AK11" s="36"/>
      <c r="AL11" s="131"/>
      <c r="AM11" s="131"/>
      <c r="AN11" s="131"/>
      <c r="AO11" s="131"/>
    </row>
    <row r="12" spans="1:41" ht="16" thickBot="1">
      <c r="A12" s="472" t="s">
        <v>6</v>
      </c>
      <c r="B12" s="473"/>
      <c r="C12" s="473"/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473"/>
      <c r="P12" s="473"/>
      <c r="Q12" s="473"/>
      <c r="R12" s="473"/>
      <c r="S12" s="473"/>
      <c r="T12" s="473"/>
      <c r="U12" s="473"/>
      <c r="V12" s="473"/>
      <c r="W12" s="473"/>
      <c r="X12" s="473"/>
      <c r="Y12" s="473"/>
      <c r="Z12" s="473"/>
      <c r="AA12" s="473"/>
      <c r="AB12" s="473"/>
      <c r="AC12" s="473"/>
      <c r="AD12" s="473"/>
      <c r="AE12" s="473"/>
      <c r="AF12" s="473"/>
      <c r="AG12" s="473"/>
      <c r="AH12" s="473"/>
      <c r="AI12" s="473"/>
      <c r="AJ12" s="473"/>
      <c r="AK12" s="473"/>
      <c r="AL12" s="474"/>
      <c r="AM12" s="474"/>
      <c r="AN12" s="474"/>
      <c r="AO12" s="475"/>
    </row>
    <row r="13" spans="1:41" ht="11.25" customHeight="1">
      <c r="A13" s="476" t="s">
        <v>7</v>
      </c>
      <c r="B13" s="459"/>
      <c r="C13" s="136" t="s">
        <v>8</v>
      </c>
      <c r="D13" s="478" t="s">
        <v>9</v>
      </c>
      <c r="E13" s="480" t="s">
        <v>10</v>
      </c>
      <c r="F13" s="481"/>
      <c r="G13" s="481"/>
      <c r="H13" s="481"/>
      <c r="I13" s="481"/>
      <c r="J13" s="481"/>
      <c r="K13" s="481"/>
      <c r="L13" s="137"/>
      <c r="M13" s="484" t="s">
        <v>11</v>
      </c>
      <c r="N13" s="137"/>
      <c r="O13" s="137"/>
      <c r="P13" s="137"/>
      <c r="Q13" s="137"/>
      <c r="R13" s="137"/>
      <c r="S13" s="137"/>
      <c r="T13" s="137"/>
      <c r="U13" s="137"/>
      <c r="V13" s="138"/>
      <c r="W13" s="486" t="s">
        <v>12</v>
      </c>
      <c r="X13" s="486" t="s">
        <v>13</v>
      </c>
      <c r="Y13" s="457" t="s">
        <v>14</v>
      </c>
      <c r="Z13" s="458"/>
      <c r="AA13" s="459"/>
      <c r="AB13" s="457" t="s">
        <v>449</v>
      </c>
      <c r="AC13" s="459"/>
      <c r="AD13" s="264" t="s">
        <v>425</v>
      </c>
      <c r="AE13" s="182"/>
      <c r="AF13" s="182"/>
      <c r="AG13" s="138"/>
      <c r="AH13" s="457" t="s">
        <v>15</v>
      </c>
      <c r="AI13" s="458"/>
      <c r="AJ13" s="458"/>
      <c r="AK13" s="459"/>
      <c r="AL13" s="466" t="s">
        <v>16</v>
      </c>
      <c r="AM13" s="467"/>
      <c r="AN13" s="467"/>
      <c r="AO13" s="468"/>
    </row>
    <row r="14" spans="1:41" ht="13.5" customHeight="1" thickBot="1">
      <c r="A14" s="477"/>
      <c r="B14" s="462"/>
      <c r="C14" s="179" t="s">
        <v>17</v>
      </c>
      <c r="D14" s="479"/>
      <c r="E14" s="482"/>
      <c r="F14" s="483"/>
      <c r="G14" s="483"/>
      <c r="H14" s="483"/>
      <c r="I14" s="483"/>
      <c r="J14" s="483"/>
      <c r="K14" s="483"/>
      <c r="L14" s="180"/>
      <c r="M14" s="485"/>
      <c r="N14" s="180"/>
      <c r="O14" s="180"/>
      <c r="P14" s="180"/>
      <c r="Q14" s="180"/>
      <c r="R14" s="180"/>
      <c r="S14" s="180"/>
      <c r="T14" s="180"/>
      <c r="U14" s="180"/>
      <c r="V14" s="181"/>
      <c r="W14" s="487"/>
      <c r="X14" s="487"/>
      <c r="Y14" s="460"/>
      <c r="Z14" s="461"/>
      <c r="AA14" s="462"/>
      <c r="AB14" s="460" t="s">
        <v>427</v>
      </c>
      <c r="AC14" s="462"/>
      <c r="AD14" s="265" t="s">
        <v>426</v>
      </c>
      <c r="AE14" s="183"/>
      <c r="AF14" s="183"/>
      <c r="AG14" s="181"/>
      <c r="AH14" s="463"/>
      <c r="AI14" s="464"/>
      <c r="AJ14" s="464"/>
      <c r="AK14" s="465"/>
      <c r="AL14" s="460" t="s">
        <v>18</v>
      </c>
      <c r="AM14" s="461"/>
      <c r="AN14" s="461"/>
      <c r="AO14" s="462"/>
    </row>
    <row r="15" spans="1:41" ht="15" thickBot="1">
      <c r="A15" s="295">
        <v>1</v>
      </c>
      <c r="B15" s="418"/>
      <c r="C15" s="204"/>
      <c r="D15" s="205"/>
      <c r="E15" s="334" t="s">
        <v>19</v>
      </c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206"/>
      <c r="AB15" s="448"/>
      <c r="AC15" s="448"/>
      <c r="AD15" s="449"/>
      <c r="AE15" s="449"/>
      <c r="AF15" s="449"/>
      <c r="AG15" s="207"/>
      <c r="AH15" s="450"/>
      <c r="AI15" s="450"/>
      <c r="AJ15" s="450"/>
      <c r="AK15" s="208"/>
      <c r="AL15" s="451"/>
      <c r="AM15" s="451"/>
      <c r="AN15" s="451"/>
      <c r="AO15" s="452"/>
    </row>
    <row r="16" spans="1:41" ht="15" customHeight="1">
      <c r="A16" s="294">
        <v>2</v>
      </c>
      <c r="B16" s="294"/>
      <c r="C16" s="41" t="s">
        <v>20</v>
      </c>
      <c r="D16" s="42" t="s">
        <v>21</v>
      </c>
      <c r="E16" s="443" t="s">
        <v>22</v>
      </c>
      <c r="F16" s="444"/>
      <c r="G16" s="444"/>
      <c r="H16" s="444"/>
      <c r="I16" s="444"/>
      <c r="J16" s="444"/>
      <c r="K16" s="444"/>
      <c r="L16" s="108"/>
      <c r="M16" s="57" t="s">
        <v>349</v>
      </c>
      <c r="N16" s="108"/>
      <c r="O16" s="108"/>
      <c r="P16" s="108"/>
      <c r="Q16" s="108"/>
      <c r="R16" s="108"/>
      <c r="S16" s="108"/>
      <c r="T16" s="108"/>
      <c r="U16" s="108"/>
      <c r="V16" s="110"/>
      <c r="W16" s="43" t="s">
        <v>23</v>
      </c>
      <c r="X16" s="43" t="s">
        <v>23</v>
      </c>
      <c r="Y16" s="425">
        <v>0</v>
      </c>
      <c r="Z16" s="425">
        <v>1</v>
      </c>
      <c r="AA16" s="425">
        <v>1</v>
      </c>
      <c r="AB16" s="346">
        <v>7600</v>
      </c>
      <c r="AC16" s="347"/>
      <c r="AD16" s="377">
        <v>380</v>
      </c>
      <c r="AE16" s="378"/>
      <c r="AF16" s="378"/>
      <c r="AG16" s="379"/>
      <c r="AH16" s="445">
        <f t="shared" ref="AH16:AH26" si="0">AD16*Y16</f>
        <v>0</v>
      </c>
      <c r="AI16" s="446"/>
      <c r="AJ16" s="446"/>
      <c r="AK16" s="447"/>
      <c r="AL16" s="285">
        <f t="shared" ref="AL16" si="1">AH16*($AC$10% - 1)</f>
        <v>0</v>
      </c>
      <c r="AM16" s="286"/>
      <c r="AN16" s="286"/>
      <c r="AO16" s="287"/>
    </row>
    <row r="17" spans="1:41" ht="15" customHeight="1">
      <c r="A17" s="295">
        <v>3</v>
      </c>
      <c r="B17" s="295"/>
      <c r="C17" s="41" t="s">
        <v>20</v>
      </c>
      <c r="D17" s="45" t="s">
        <v>24</v>
      </c>
      <c r="E17" s="366" t="s">
        <v>25</v>
      </c>
      <c r="F17" s="367"/>
      <c r="G17" s="367"/>
      <c r="H17" s="367"/>
      <c r="I17" s="367"/>
      <c r="J17" s="367"/>
      <c r="K17" s="435"/>
      <c r="L17" s="46"/>
      <c r="M17" s="47" t="s">
        <v>349</v>
      </c>
      <c r="N17" s="48"/>
      <c r="O17" s="49"/>
      <c r="P17" s="49"/>
      <c r="Q17" s="49"/>
      <c r="R17" s="49"/>
      <c r="S17" s="49"/>
      <c r="T17" s="49"/>
      <c r="U17" s="49"/>
      <c r="V17" s="49"/>
      <c r="W17" s="44" t="s">
        <v>23</v>
      </c>
      <c r="X17" s="44" t="s">
        <v>23</v>
      </c>
      <c r="Y17" s="439">
        <v>0</v>
      </c>
      <c r="Z17" s="439">
        <v>1</v>
      </c>
      <c r="AA17" s="439">
        <v>1</v>
      </c>
      <c r="AB17" s="310">
        <v>9900</v>
      </c>
      <c r="AC17" s="312"/>
      <c r="AD17" s="355">
        <v>495</v>
      </c>
      <c r="AE17" s="356"/>
      <c r="AF17" s="357"/>
      <c r="AG17" s="254"/>
      <c r="AH17" s="370">
        <f t="shared" si="0"/>
        <v>0</v>
      </c>
      <c r="AI17" s="371"/>
      <c r="AJ17" s="372"/>
      <c r="AK17" s="225">
        <f>SUM(AH17)</f>
        <v>0</v>
      </c>
      <c r="AL17" s="285">
        <f t="shared" ref="AL17:AL26" si="2">AH17*($AC$10% - 1)</f>
        <v>0</v>
      </c>
      <c r="AM17" s="286"/>
      <c r="AN17" s="286"/>
      <c r="AO17" s="287"/>
    </row>
    <row r="18" spans="1:41" ht="15" customHeight="1">
      <c r="A18" s="295">
        <v>4</v>
      </c>
      <c r="B18" s="295"/>
      <c r="C18" s="41" t="s">
        <v>20</v>
      </c>
      <c r="D18" s="45" t="s">
        <v>26</v>
      </c>
      <c r="E18" s="366" t="s">
        <v>27</v>
      </c>
      <c r="F18" s="367"/>
      <c r="G18" s="367"/>
      <c r="H18" s="367"/>
      <c r="I18" s="367"/>
      <c r="J18" s="367"/>
      <c r="K18" s="435"/>
      <c r="L18" s="46"/>
      <c r="M18" s="47" t="s">
        <v>351</v>
      </c>
      <c r="N18" s="48"/>
      <c r="O18" s="49"/>
      <c r="P18" s="49"/>
      <c r="Q18" s="49"/>
      <c r="R18" s="49"/>
      <c r="S18" s="49"/>
      <c r="T18" s="49"/>
      <c r="U18" s="49"/>
      <c r="V18" s="49"/>
      <c r="W18" s="44" t="s">
        <v>23</v>
      </c>
      <c r="X18" s="44" t="s">
        <v>23</v>
      </c>
      <c r="Y18" s="439">
        <v>0</v>
      </c>
      <c r="Z18" s="439">
        <v>1</v>
      </c>
      <c r="AA18" s="439">
        <v>1</v>
      </c>
      <c r="AB18" s="310">
        <v>11200</v>
      </c>
      <c r="AC18" s="312"/>
      <c r="AD18" s="355">
        <v>560</v>
      </c>
      <c r="AE18" s="356"/>
      <c r="AF18" s="357"/>
      <c r="AG18" s="254"/>
      <c r="AH18" s="370">
        <f t="shared" si="0"/>
        <v>0</v>
      </c>
      <c r="AI18" s="371"/>
      <c r="AJ18" s="372"/>
      <c r="AK18" s="225">
        <f>SUM(AH18)</f>
        <v>0</v>
      </c>
      <c r="AL18" s="285">
        <f t="shared" si="2"/>
        <v>0</v>
      </c>
      <c r="AM18" s="286"/>
      <c r="AN18" s="286"/>
      <c r="AO18" s="287"/>
    </row>
    <row r="19" spans="1:41" ht="15" customHeight="1">
      <c r="A19" s="295">
        <v>5</v>
      </c>
      <c r="B19" s="295"/>
      <c r="C19" s="41" t="s">
        <v>20</v>
      </c>
      <c r="D19" s="42" t="s">
        <v>28</v>
      </c>
      <c r="E19" s="321" t="s">
        <v>29</v>
      </c>
      <c r="F19" s="322"/>
      <c r="G19" s="322"/>
      <c r="H19" s="322"/>
      <c r="I19" s="322"/>
      <c r="J19" s="322"/>
      <c r="K19" s="322"/>
      <c r="L19" s="50"/>
      <c r="M19" s="47" t="s">
        <v>352</v>
      </c>
      <c r="N19" s="50"/>
      <c r="O19" s="50"/>
      <c r="P19" s="50"/>
      <c r="Q19" s="50"/>
      <c r="R19" s="50"/>
      <c r="S19" s="50"/>
      <c r="T19" s="50"/>
      <c r="U19" s="50"/>
      <c r="V19" s="51"/>
      <c r="W19" s="44" t="s">
        <v>23</v>
      </c>
      <c r="X19" s="44" t="s">
        <v>23</v>
      </c>
      <c r="Y19" s="439">
        <v>0</v>
      </c>
      <c r="Z19" s="439">
        <v>1</v>
      </c>
      <c r="AA19" s="439">
        <v>1</v>
      </c>
      <c r="AB19" s="310">
        <v>21500</v>
      </c>
      <c r="AC19" s="312"/>
      <c r="AD19" s="355">
        <v>430</v>
      </c>
      <c r="AE19" s="356"/>
      <c r="AF19" s="356"/>
      <c r="AG19" s="357"/>
      <c r="AH19" s="440">
        <f t="shared" si="0"/>
        <v>0</v>
      </c>
      <c r="AI19" s="441"/>
      <c r="AJ19" s="441"/>
      <c r="AK19" s="442"/>
      <c r="AL19" s="285">
        <f t="shared" si="2"/>
        <v>0</v>
      </c>
      <c r="AM19" s="286"/>
      <c r="AN19" s="286"/>
      <c r="AO19" s="287"/>
    </row>
    <row r="20" spans="1:41" ht="15" customHeight="1">
      <c r="A20" s="295">
        <v>6</v>
      </c>
      <c r="B20" s="295"/>
      <c r="C20" s="41" t="s">
        <v>20</v>
      </c>
      <c r="D20" s="42" t="s">
        <v>30</v>
      </c>
      <c r="E20" s="321" t="s">
        <v>31</v>
      </c>
      <c r="F20" s="322"/>
      <c r="G20" s="322"/>
      <c r="H20" s="322"/>
      <c r="I20" s="322"/>
      <c r="J20" s="322"/>
      <c r="K20" s="322"/>
      <c r="L20" s="50"/>
      <c r="M20" s="47" t="s">
        <v>353</v>
      </c>
      <c r="N20" s="50"/>
      <c r="O20" s="50"/>
      <c r="P20" s="50"/>
      <c r="Q20" s="50"/>
      <c r="R20" s="50"/>
      <c r="S20" s="50"/>
      <c r="T20" s="50"/>
      <c r="U20" s="50"/>
      <c r="V20" s="51"/>
      <c r="W20" s="44" t="s">
        <v>23</v>
      </c>
      <c r="X20" s="44" t="s">
        <v>23</v>
      </c>
      <c r="Y20" s="439">
        <v>0</v>
      </c>
      <c r="Z20" s="439">
        <v>1</v>
      </c>
      <c r="AA20" s="439">
        <v>1</v>
      </c>
      <c r="AB20" s="310">
        <v>5075</v>
      </c>
      <c r="AC20" s="312"/>
      <c r="AD20" s="355">
        <v>203</v>
      </c>
      <c r="AE20" s="356"/>
      <c r="AF20" s="356"/>
      <c r="AG20" s="357"/>
      <c r="AH20" s="440">
        <f t="shared" si="0"/>
        <v>0</v>
      </c>
      <c r="AI20" s="441"/>
      <c r="AJ20" s="441"/>
      <c r="AK20" s="442"/>
      <c r="AL20" s="285">
        <f t="shared" si="2"/>
        <v>0</v>
      </c>
      <c r="AM20" s="286"/>
      <c r="AN20" s="286"/>
      <c r="AO20" s="287"/>
    </row>
    <row r="21" spans="1:41" ht="15" customHeight="1">
      <c r="A21" s="295">
        <v>7</v>
      </c>
      <c r="B21" s="295"/>
      <c r="C21" s="41" t="s">
        <v>20</v>
      </c>
      <c r="D21" s="52" t="s">
        <v>32</v>
      </c>
      <c r="E21" s="366" t="s">
        <v>33</v>
      </c>
      <c r="F21" s="367"/>
      <c r="G21" s="367"/>
      <c r="H21" s="367"/>
      <c r="I21" s="367"/>
      <c r="J21" s="367"/>
      <c r="K21" s="367"/>
      <c r="L21" s="53"/>
      <c r="M21" s="54" t="s">
        <v>354</v>
      </c>
      <c r="N21" s="48"/>
      <c r="O21" s="49"/>
      <c r="P21" s="49"/>
      <c r="Q21" s="49"/>
      <c r="R21" s="49"/>
      <c r="S21" s="49"/>
      <c r="T21" s="49"/>
      <c r="U21" s="49"/>
      <c r="V21" s="49"/>
      <c r="W21" s="44" t="s">
        <v>23</v>
      </c>
      <c r="X21" s="44" t="s">
        <v>23</v>
      </c>
      <c r="Y21" s="439">
        <v>0</v>
      </c>
      <c r="Z21" s="439">
        <v>1</v>
      </c>
      <c r="AA21" s="439">
        <v>1</v>
      </c>
      <c r="AB21" s="310">
        <v>11400</v>
      </c>
      <c r="AC21" s="312"/>
      <c r="AD21" s="355">
        <v>456</v>
      </c>
      <c r="AE21" s="356"/>
      <c r="AF21" s="357"/>
      <c r="AG21" s="254"/>
      <c r="AH21" s="370">
        <f t="shared" si="0"/>
        <v>0</v>
      </c>
      <c r="AI21" s="371"/>
      <c r="AJ21" s="372"/>
      <c r="AK21" s="225">
        <f t="shared" ref="AK21:AK26" si="3">SUM(AH21)</f>
        <v>0</v>
      </c>
      <c r="AL21" s="285">
        <f t="shared" si="2"/>
        <v>0</v>
      </c>
      <c r="AM21" s="286"/>
      <c r="AN21" s="286"/>
      <c r="AO21" s="287"/>
    </row>
    <row r="22" spans="1:41" ht="15" customHeight="1">
      <c r="A22" s="295">
        <v>8</v>
      </c>
      <c r="B22" s="295"/>
      <c r="C22" s="41" t="s">
        <v>20</v>
      </c>
      <c r="D22" s="45" t="s">
        <v>34</v>
      </c>
      <c r="E22" s="366" t="s">
        <v>35</v>
      </c>
      <c r="F22" s="367"/>
      <c r="G22" s="367"/>
      <c r="H22" s="367"/>
      <c r="I22" s="367"/>
      <c r="J22" s="367"/>
      <c r="K22" s="435"/>
      <c r="L22" s="46"/>
      <c r="M22" s="47" t="s">
        <v>462</v>
      </c>
      <c r="N22" s="48"/>
      <c r="O22" s="49"/>
      <c r="P22" s="49"/>
      <c r="Q22" s="49"/>
      <c r="R22" s="49"/>
      <c r="S22" s="49"/>
      <c r="T22" s="49"/>
      <c r="U22" s="49"/>
      <c r="V22" s="49"/>
      <c r="W22" s="44" t="s">
        <v>23</v>
      </c>
      <c r="X22" s="44" t="s">
        <v>23</v>
      </c>
      <c r="Y22" s="439">
        <v>0</v>
      </c>
      <c r="Z22" s="439">
        <v>1</v>
      </c>
      <c r="AA22" s="439">
        <v>1</v>
      </c>
      <c r="AB22" s="310">
        <v>11040</v>
      </c>
      <c r="AC22" s="312"/>
      <c r="AD22" s="355">
        <v>690</v>
      </c>
      <c r="AE22" s="356"/>
      <c r="AF22" s="357"/>
      <c r="AG22" s="254"/>
      <c r="AH22" s="370">
        <f t="shared" si="0"/>
        <v>0</v>
      </c>
      <c r="AI22" s="371"/>
      <c r="AJ22" s="372"/>
      <c r="AK22" s="225">
        <f t="shared" si="3"/>
        <v>0</v>
      </c>
      <c r="AL22" s="285">
        <f t="shared" si="2"/>
        <v>0</v>
      </c>
      <c r="AM22" s="286"/>
      <c r="AN22" s="286"/>
      <c r="AO22" s="287"/>
    </row>
    <row r="23" spans="1:41" ht="15" customHeight="1">
      <c r="A23" s="295">
        <v>9</v>
      </c>
      <c r="B23" s="295"/>
      <c r="C23" s="41" t="s">
        <v>20</v>
      </c>
      <c r="D23" s="45" t="s">
        <v>36</v>
      </c>
      <c r="E23" s="366" t="s">
        <v>37</v>
      </c>
      <c r="F23" s="367"/>
      <c r="G23" s="367"/>
      <c r="H23" s="367"/>
      <c r="I23" s="367"/>
      <c r="J23" s="367"/>
      <c r="K23" s="435"/>
      <c r="L23" s="46"/>
      <c r="M23" s="47" t="s">
        <v>355</v>
      </c>
      <c r="N23" s="48"/>
      <c r="O23" s="49"/>
      <c r="P23" s="49"/>
      <c r="Q23" s="49"/>
      <c r="R23" s="49"/>
      <c r="S23" s="49"/>
      <c r="T23" s="49"/>
      <c r="U23" s="49"/>
      <c r="V23" s="49"/>
      <c r="W23" s="44" t="s">
        <v>23</v>
      </c>
      <c r="X23" s="44" t="s">
        <v>23</v>
      </c>
      <c r="Y23" s="439">
        <v>0</v>
      </c>
      <c r="Z23" s="439">
        <v>1</v>
      </c>
      <c r="AA23" s="439">
        <v>1</v>
      </c>
      <c r="AB23" s="310">
        <v>13800</v>
      </c>
      <c r="AC23" s="312"/>
      <c r="AD23" s="355">
        <v>138</v>
      </c>
      <c r="AE23" s="356"/>
      <c r="AF23" s="357"/>
      <c r="AG23" s="254"/>
      <c r="AH23" s="370">
        <f t="shared" si="0"/>
        <v>0</v>
      </c>
      <c r="AI23" s="371"/>
      <c r="AJ23" s="372"/>
      <c r="AK23" s="225">
        <f t="shared" si="3"/>
        <v>0</v>
      </c>
      <c r="AL23" s="285">
        <f t="shared" si="2"/>
        <v>0</v>
      </c>
      <c r="AM23" s="286"/>
      <c r="AN23" s="286"/>
      <c r="AO23" s="287"/>
    </row>
    <row r="24" spans="1:41" ht="15" customHeight="1">
      <c r="A24" s="295">
        <v>10</v>
      </c>
      <c r="B24" s="295"/>
      <c r="C24" s="41" t="s">
        <v>20</v>
      </c>
      <c r="D24" s="45" t="s">
        <v>38</v>
      </c>
      <c r="E24" s="366" t="s">
        <v>39</v>
      </c>
      <c r="F24" s="367"/>
      <c r="G24" s="367"/>
      <c r="H24" s="367"/>
      <c r="I24" s="367"/>
      <c r="J24" s="367"/>
      <c r="K24" s="435"/>
      <c r="L24" s="46"/>
      <c r="M24" s="47" t="s">
        <v>350</v>
      </c>
      <c r="N24" s="48"/>
      <c r="O24" s="49"/>
      <c r="P24" s="49"/>
      <c r="Q24" s="49"/>
      <c r="R24" s="49"/>
      <c r="S24" s="49"/>
      <c r="T24" s="49"/>
      <c r="U24" s="49"/>
      <c r="V24" s="49"/>
      <c r="W24" s="44" t="s">
        <v>23</v>
      </c>
      <c r="X24" s="44" t="s">
        <v>23</v>
      </c>
      <c r="Y24" s="439">
        <v>0</v>
      </c>
      <c r="Z24" s="439">
        <v>1</v>
      </c>
      <c r="AA24" s="439">
        <v>1</v>
      </c>
      <c r="AB24" s="310">
        <v>12400</v>
      </c>
      <c r="AC24" s="312"/>
      <c r="AD24" s="355">
        <v>124</v>
      </c>
      <c r="AE24" s="356"/>
      <c r="AF24" s="357"/>
      <c r="AG24" s="254"/>
      <c r="AH24" s="370">
        <f t="shared" si="0"/>
        <v>0</v>
      </c>
      <c r="AI24" s="371"/>
      <c r="AJ24" s="372"/>
      <c r="AK24" s="225">
        <f t="shared" si="3"/>
        <v>0</v>
      </c>
      <c r="AL24" s="285">
        <f t="shared" si="2"/>
        <v>0</v>
      </c>
      <c r="AM24" s="286"/>
      <c r="AN24" s="286"/>
      <c r="AO24" s="287"/>
    </row>
    <row r="25" spans="1:41" ht="15" customHeight="1">
      <c r="A25" s="295">
        <v>11</v>
      </c>
      <c r="B25" s="295"/>
      <c r="C25" s="41" t="s">
        <v>20</v>
      </c>
      <c r="D25" s="45" t="s">
        <v>40</v>
      </c>
      <c r="E25" s="366" t="s">
        <v>41</v>
      </c>
      <c r="F25" s="367"/>
      <c r="G25" s="367"/>
      <c r="H25" s="367"/>
      <c r="I25" s="367"/>
      <c r="J25" s="367"/>
      <c r="K25" s="435"/>
      <c r="L25" s="46"/>
      <c r="M25" s="47" t="s">
        <v>355</v>
      </c>
      <c r="N25" s="48"/>
      <c r="O25" s="49"/>
      <c r="P25" s="49"/>
      <c r="Q25" s="49"/>
      <c r="R25" s="49"/>
      <c r="S25" s="49"/>
      <c r="T25" s="49"/>
      <c r="U25" s="49"/>
      <c r="V25" s="49"/>
      <c r="W25" s="44" t="s">
        <v>23</v>
      </c>
      <c r="X25" s="44" t="s">
        <v>23</v>
      </c>
      <c r="Y25" s="439">
        <v>0</v>
      </c>
      <c r="Z25" s="439">
        <v>1</v>
      </c>
      <c r="AA25" s="439">
        <v>1</v>
      </c>
      <c r="AB25" s="310">
        <v>19500</v>
      </c>
      <c r="AC25" s="312"/>
      <c r="AD25" s="355">
        <v>195</v>
      </c>
      <c r="AE25" s="356"/>
      <c r="AF25" s="357"/>
      <c r="AG25" s="254"/>
      <c r="AH25" s="370">
        <f t="shared" si="0"/>
        <v>0</v>
      </c>
      <c r="AI25" s="371"/>
      <c r="AJ25" s="372"/>
      <c r="AK25" s="225">
        <f t="shared" si="3"/>
        <v>0</v>
      </c>
      <c r="AL25" s="285">
        <f t="shared" si="2"/>
        <v>0</v>
      </c>
      <c r="AM25" s="286"/>
      <c r="AN25" s="286"/>
      <c r="AO25" s="287"/>
    </row>
    <row r="26" spans="1:41" ht="15.75" customHeight="1" thickBot="1">
      <c r="A26" s="343">
        <v>12</v>
      </c>
      <c r="B26" s="343"/>
      <c r="C26" s="67" t="s">
        <v>20</v>
      </c>
      <c r="D26" s="61" t="s">
        <v>42</v>
      </c>
      <c r="E26" s="387" t="s">
        <v>43</v>
      </c>
      <c r="F26" s="388"/>
      <c r="G26" s="388"/>
      <c r="H26" s="388"/>
      <c r="I26" s="388"/>
      <c r="J26" s="388"/>
      <c r="K26" s="431"/>
      <c r="L26" s="62"/>
      <c r="M26" s="178" t="s">
        <v>356</v>
      </c>
      <c r="N26" s="63"/>
      <c r="O26" s="64"/>
      <c r="P26" s="64"/>
      <c r="Q26" s="64"/>
      <c r="R26" s="64"/>
      <c r="S26" s="64"/>
      <c r="T26" s="64"/>
      <c r="U26" s="64"/>
      <c r="V26" s="64"/>
      <c r="W26" s="65" t="s">
        <v>23</v>
      </c>
      <c r="X26" s="65" t="s">
        <v>23</v>
      </c>
      <c r="Y26" s="438">
        <v>0</v>
      </c>
      <c r="Z26" s="438">
        <v>1</v>
      </c>
      <c r="AA26" s="438">
        <v>1</v>
      </c>
      <c r="AB26" s="352">
        <v>18000</v>
      </c>
      <c r="AC26" s="354"/>
      <c r="AD26" s="415">
        <v>360</v>
      </c>
      <c r="AE26" s="416"/>
      <c r="AF26" s="417"/>
      <c r="AG26" s="255"/>
      <c r="AH26" s="396">
        <f t="shared" si="0"/>
        <v>0</v>
      </c>
      <c r="AI26" s="397"/>
      <c r="AJ26" s="398"/>
      <c r="AK26" s="226">
        <f t="shared" si="3"/>
        <v>0</v>
      </c>
      <c r="AL26" s="324">
        <f t="shared" si="2"/>
        <v>0</v>
      </c>
      <c r="AM26" s="325"/>
      <c r="AN26" s="325"/>
      <c r="AO26" s="326"/>
    </row>
    <row r="27" spans="1:41" ht="15" thickBot="1">
      <c r="A27" s="333">
        <v>13</v>
      </c>
      <c r="B27" s="333"/>
      <c r="C27" s="204"/>
      <c r="D27" s="364" t="s">
        <v>44</v>
      </c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U27" s="364"/>
      <c r="V27" s="364"/>
      <c r="W27" s="364"/>
      <c r="X27" s="364"/>
      <c r="Y27" s="364"/>
      <c r="Z27" s="364"/>
      <c r="AA27" s="364"/>
      <c r="AB27" s="384"/>
      <c r="AC27" s="384"/>
      <c r="AD27" s="426" t="s">
        <v>45</v>
      </c>
      <c r="AE27" s="426"/>
      <c r="AF27" s="426"/>
      <c r="AG27" s="426"/>
      <c r="AH27" s="384" t="s">
        <v>45</v>
      </c>
      <c r="AI27" s="384"/>
      <c r="AJ27" s="384"/>
      <c r="AK27" s="384"/>
      <c r="AL27" s="385"/>
      <c r="AM27" s="385"/>
      <c r="AN27" s="385"/>
      <c r="AO27" s="386"/>
    </row>
    <row r="28" spans="1:41" ht="15" customHeight="1">
      <c r="A28" s="294">
        <v>14</v>
      </c>
      <c r="B28" s="294"/>
      <c r="C28" s="41" t="s">
        <v>20</v>
      </c>
      <c r="D28" s="55" t="s">
        <v>46</v>
      </c>
      <c r="E28" s="373" t="s">
        <v>47</v>
      </c>
      <c r="F28" s="374"/>
      <c r="G28" s="374"/>
      <c r="H28" s="374"/>
      <c r="I28" s="374"/>
      <c r="J28" s="374"/>
      <c r="K28" s="374"/>
      <c r="L28" s="56"/>
      <c r="M28" s="57" t="s">
        <v>357</v>
      </c>
      <c r="N28" s="48"/>
      <c r="O28" s="49"/>
      <c r="P28" s="49"/>
      <c r="Q28" s="49"/>
      <c r="R28" s="49"/>
      <c r="S28" s="49"/>
      <c r="T28" s="49"/>
      <c r="U28" s="49"/>
      <c r="V28" s="49"/>
      <c r="W28" s="43" t="s">
        <v>23</v>
      </c>
      <c r="X28" s="43" t="s">
        <v>23</v>
      </c>
      <c r="Y28" s="425">
        <v>0</v>
      </c>
      <c r="Z28" s="425">
        <v>1</v>
      </c>
      <c r="AA28" s="425">
        <v>1</v>
      </c>
      <c r="AB28" s="346">
        <v>8660</v>
      </c>
      <c r="AC28" s="347"/>
      <c r="AD28" s="377">
        <v>433</v>
      </c>
      <c r="AE28" s="378"/>
      <c r="AF28" s="379"/>
      <c r="AG28" s="227"/>
      <c r="AH28" s="380">
        <f>AD28*Y28</f>
        <v>0</v>
      </c>
      <c r="AI28" s="381"/>
      <c r="AJ28" s="382"/>
      <c r="AK28" s="248">
        <f>SUM(AH28)</f>
        <v>0</v>
      </c>
      <c r="AL28" s="285">
        <f t="shared" ref="AL28:AL32" si="4">AH28*($AC$10% - 1)</f>
        <v>0</v>
      </c>
      <c r="AM28" s="286"/>
      <c r="AN28" s="286"/>
      <c r="AO28" s="287"/>
    </row>
    <row r="29" spans="1:41" ht="15" customHeight="1">
      <c r="A29" s="295">
        <v>15</v>
      </c>
      <c r="B29" s="295"/>
      <c r="C29" s="41" t="s">
        <v>20</v>
      </c>
      <c r="D29" s="45" t="s">
        <v>48</v>
      </c>
      <c r="E29" s="366" t="s">
        <v>49</v>
      </c>
      <c r="F29" s="367"/>
      <c r="G29" s="367"/>
      <c r="H29" s="367"/>
      <c r="I29" s="367"/>
      <c r="J29" s="367"/>
      <c r="K29" s="435"/>
      <c r="L29" s="46"/>
      <c r="M29" s="57" t="s">
        <v>357</v>
      </c>
      <c r="N29" s="48"/>
      <c r="O29" s="49"/>
      <c r="P29" s="49"/>
      <c r="Q29" s="49"/>
      <c r="R29" s="49"/>
      <c r="S29" s="49"/>
      <c r="T29" s="49"/>
      <c r="U29" s="49"/>
      <c r="V29" s="49"/>
      <c r="W29" s="44" t="s">
        <v>23</v>
      </c>
      <c r="X29" s="44" t="s">
        <v>23</v>
      </c>
      <c r="Y29" s="427">
        <v>0</v>
      </c>
      <c r="Z29" s="428"/>
      <c r="AA29" s="58"/>
      <c r="AB29" s="310">
        <v>8600</v>
      </c>
      <c r="AC29" s="312"/>
      <c r="AD29" s="355">
        <v>430</v>
      </c>
      <c r="AE29" s="356"/>
      <c r="AF29" s="357"/>
      <c r="AG29" s="227"/>
      <c r="AH29" s="396">
        <f>AD29*Y29</f>
        <v>0</v>
      </c>
      <c r="AI29" s="397"/>
      <c r="AJ29" s="398"/>
      <c r="AK29" s="248">
        <f>SUM(AH29)</f>
        <v>0</v>
      </c>
      <c r="AL29" s="285">
        <f t="shared" si="4"/>
        <v>0</v>
      </c>
      <c r="AM29" s="286"/>
      <c r="AN29" s="286"/>
      <c r="AO29" s="287"/>
    </row>
    <row r="30" spans="1:41" ht="15" customHeight="1">
      <c r="A30" s="295">
        <v>16</v>
      </c>
      <c r="B30" s="295"/>
      <c r="C30" s="41" t="s">
        <v>20</v>
      </c>
      <c r="D30" s="45" t="s">
        <v>50</v>
      </c>
      <c r="E30" s="366" t="s">
        <v>51</v>
      </c>
      <c r="F30" s="367"/>
      <c r="G30" s="367"/>
      <c r="H30" s="367"/>
      <c r="I30" s="367"/>
      <c r="J30" s="367"/>
      <c r="K30" s="435"/>
      <c r="L30" s="46"/>
      <c r="M30" s="57" t="s">
        <v>357</v>
      </c>
      <c r="N30" s="48"/>
      <c r="O30" s="49"/>
      <c r="P30" s="49"/>
      <c r="Q30" s="49"/>
      <c r="R30" s="49"/>
      <c r="S30" s="49"/>
      <c r="T30" s="49"/>
      <c r="U30" s="49"/>
      <c r="V30" s="49"/>
      <c r="W30" s="44" t="s">
        <v>23</v>
      </c>
      <c r="X30" s="59" t="s">
        <v>23</v>
      </c>
      <c r="Y30" s="436">
        <v>0</v>
      </c>
      <c r="Z30" s="437"/>
      <c r="AA30" s="60"/>
      <c r="AB30" s="310">
        <v>8160</v>
      </c>
      <c r="AC30" s="312"/>
      <c r="AD30" s="355">
        <v>408</v>
      </c>
      <c r="AE30" s="356"/>
      <c r="AF30" s="357"/>
      <c r="AG30" s="228"/>
      <c r="AH30" s="370">
        <f>AD30*Y30</f>
        <v>0</v>
      </c>
      <c r="AI30" s="371"/>
      <c r="AJ30" s="372"/>
      <c r="AK30" s="248">
        <f>SUM(AH30)</f>
        <v>0</v>
      </c>
      <c r="AL30" s="285">
        <f t="shared" si="4"/>
        <v>0</v>
      </c>
      <c r="AM30" s="286"/>
      <c r="AN30" s="286"/>
      <c r="AO30" s="287"/>
    </row>
    <row r="31" spans="1:41" ht="15" customHeight="1">
      <c r="A31" s="295">
        <v>17</v>
      </c>
      <c r="B31" s="295"/>
      <c r="C31" s="41" t="s">
        <v>20</v>
      </c>
      <c r="D31" s="45" t="s">
        <v>52</v>
      </c>
      <c r="E31" s="366" t="s">
        <v>53</v>
      </c>
      <c r="F31" s="367"/>
      <c r="G31" s="367"/>
      <c r="H31" s="367"/>
      <c r="I31" s="367"/>
      <c r="J31" s="367"/>
      <c r="K31" s="435"/>
      <c r="L31" s="46"/>
      <c r="M31" s="57" t="s">
        <v>357</v>
      </c>
      <c r="N31" s="48"/>
      <c r="O31" s="49"/>
      <c r="P31" s="49"/>
      <c r="Q31" s="49"/>
      <c r="R31" s="49"/>
      <c r="S31" s="49"/>
      <c r="T31" s="49"/>
      <c r="U31" s="49"/>
      <c r="V31" s="49"/>
      <c r="W31" s="44" t="s">
        <v>23</v>
      </c>
      <c r="X31" s="44" t="s">
        <v>23</v>
      </c>
      <c r="Y31" s="429">
        <v>0</v>
      </c>
      <c r="Z31" s="430"/>
      <c r="AA31" s="58"/>
      <c r="AB31" s="310">
        <v>8160</v>
      </c>
      <c r="AC31" s="312"/>
      <c r="AD31" s="355">
        <v>408</v>
      </c>
      <c r="AE31" s="356"/>
      <c r="AF31" s="357"/>
      <c r="AG31" s="227"/>
      <c r="AH31" s="370">
        <f>AD31*Y31</f>
        <v>0</v>
      </c>
      <c r="AI31" s="371"/>
      <c r="AJ31" s="372"/>
      <c r="AK31" s="248">
        <f>SUM(AH31)</f>
        <v>0</v>
      </c>
      <c r="AL31" s="285">
        <f t="shared" si="4"/>
        <v>0</v>
      </c>
      <c r="AM31" s="286"/>
      <c r="AN31" s="286"/>
      <c r="AO31" s="287"/>
    </row>
    <row r="32" spans="1:41" ht="15.75" customHeight="1" thickBot="1">
      <c r="A32" s="343">
        <v>18</v>
      </c>
      <c r="B32" s="343"/>
      <c r="C32" s="67" t="s">
        <v>20</v>
      </c>
      <c r="D32" s="61" t="s">
        <v>54</v>
      </c>
      <c r="E32" s="387" t="s">
        <v>55</v>
      </c>
      <c r="F32" s="388"/>
      <c r="G32" s="388"/>
      <c r="H32" s="388"/>
      <c r="I32" s="388"/>
      <c r="J32" s="388"/>
      <c r="K32" s="431"/>
      <c r="L32" s="62"/>
      <c r="M32" s="54" t="s">
        <v>357</v>
      </c>
      <c r="N32" s="63"/>
      <c r="O32" s="64"/>
      <c r="P32" s="64"/>
      <c r="Q32" s="64"/>
      <c r="R32" s="64"/>
      <c r="S32" s="64"/>
      <c r="T32" s="64"/>
      <c r="U32" s="64"/>
      <c r="V32" s="64"/>
      <c r="W32" s="65" t="s">
        <v>23</v>
      </c>
      <c r="X32" s="65" t="s">
        <v>23</v>
      </c>
      <c r="Y32" s="427">
        <v>0</v>
      </c>
      <c r="Z32" s="428"/>
      <c r="AA32" s="66"/>
      <c r="AB32" s="352">
        <v>8840</v>
      </c>
      <c r="AC32" s="354"/>
      <c r="AD32" s="432">
        <v>442</v>
      </c>
      <c r="AE32" s="433"/>
      <c r="AF32" s="434"/>
      <c r="AG32" s="229"/>
      <c r="AH32" s="422">
        <f>AD32*Y32</f>
        <v>0</v>
      </c>
      <c r="AI32" s="423"/>
      <c r="AJ32" s="424"/>
      <c r="AK32" s="249">
        <f>SUM(AH32)</f>
        <v>0</v>
      </c>
      <c r="AL32" s="324">
        <f t="shared" si="4"/>
        <v>0</v>
      </c>
      <c r="AM32" s="325"/>
      <c r="AN32" s="325"/>
      <c r="AO32" s="326"/>
    </row>
    <row r="33" spans="1:41" ht="15.75" customHeight="1" thickBot="1">
      <c r="A33" s="333">
        <v>19</v>
      </c>
      <c r="B33" s="333"/>
      <c r="C33" s="204"/>
      <c r="D33" s="364" t="s">
        <v>56</v>
      </c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4"/>
      <c r="T33" s="364"/>
      <c r="U33" s="364"/>
      <c r="V33" s="364"/>
      <c r="W33" s="364"/>
      <c r="X33" s="364"/>
      <c r="Y33" s="364"/>
      <c r="Z33" s="364"/>
      <c r="AA33" s="364"/>
      <c r="AB33" s="384"/>
      <c r="AC33" s="384"/>
      <c r="AD33" s="426" t="s">
        <v>45</v>
      </c>
      <c r="AE33" s="426"/>
      <c r="AF33" s="426"/>
      <c r="AG33" s="426"/>
      <c r="AH33" s="384" t="s">
        <v>45</v>
      </c>
      <c r="AI33" s="384"/>
      <c r="AJ33" s="384"/>
      <c r="AK33" s="384"/>
      <c r="AL33" s="385"/>
      <c r="AM33" s="385"/>
      <c r="AN33" s="385"/>
      <c r="AO33" s="386"/>
    </row>
    <row r="34" spans="1:41" ht="15" customHeight="1">
      <c r="A34" s="294">
        <v>20</v>
      </c>
      <c r="B34" s="294"/>
      <c r="C34" s="41" t="s">
        <v>20</v>
      </c>
      <c r="D34" s="55" t="s">
        <v>57</v>
      </c>
      <c r="E34" s="373" t="s">
        <v>58</v>
      </c>
      <c r="F34" s="374"/>
      <c r="G34" s="374"/>
      <c r="H34" s="374"/>
      <c r="I34" s="374"/>
      <c r="J34" s="374"/>
      <c r="K34" s="374"/>
      <c r="L34" s="56"/>
      <c r="M34" s="57" t="s">
        <v>358</v>
      </c>
      <c r="N34" s="48"/>
      <c r="O34" s="49"/>
      <c r="P34" s="49"/>
      <c r="Q34" s="49"/>
      <c r="R34" s="49"/>
      <c r="S34" s="49"/>
      <c r="T34" s="49"/>
      <c r="U34" s="49"/>
      <c r="V34" s="49"/>
      <c r="W34" s="43" t="s">
        <v>23</v>
      </c>
      <c r="X34" s="43" t="s">
        <v>23</v>
      </c>
      <c r="Y34" s="429">
        <v>0</v>
      </c>
      <c r="Z34" s="430"/>
      <c r="AA34" s="58"/>
      <c r="AB34" s="346">
        <v>8480</v>
      </c>
      <c r="AC34" s="347"/>
      <c r="AD34" s="377">
        <v>530</v>
      </c>
      <c r="AE34" s="378"/>
      <c r="AF34" s="379"/>
      <c r="AG34" s="227"/>
      <c r="AH34" s="380">
        <f t="shared" ref="AH34:AH40" si="5">AD34*Y34</f>
        <v>0</v>
      </c>
      <c r="AI34" s="381"/>
      <c r="AJ34" s="382"/>
      <c r="AK34" s="248">
        <f t="shared" ref="AK34:AK40" si="6">SUM(AH34)</f>
        <v>0</v>
      </c>
      <c r="AL34" s="285">
        <f t="shared" ref="AL34:AL40" si="7">AH34*($AC$10% - 1)</f>
        <v>0</v>
      </c>
      <c r="AM34" s="286"/>
      <c r="AN34" s="286"/>
      <c r="AO34" s="287"/>
    </row>
    <row r="35" spans="1:41" ht="15" customHeight="1">
      <c r="A35" s="295">
        <v>21</v>
      </c>
      <c r="B35" s="295"/>
      <c r="C35" s="41" t="s">
        <v>20</v>
      </c>
      <c r="D35" s="55" t="s">
        <v>59</v>
      </c>
      <c r="E35" s="366" t="s">
        <v>60</v>
      </c>
      <c r="F35" s="367"/>
      <c r="G35" s="367"/>
      <c r="H35" s="367"/>
      <c r="I35" s="367"/>
      <c r="J35" s="367"/>
      <c r="K35" s="367"/>
      <c r="L35" s="56"/>
      <c r="M35" s="57" t="s">
        <v>359</v>
      </c>
      <c r="N35" s="48"/>
      <c r="O35" s="49"/>
      <c r="P35" s="49"/>
      <c r="Q35" s="49"/>
      <c r="R35" s="49"/>
      <c r="S35" s="49"/>
      <c r="T35" s="49"/>
      <c r="U35" s="49"/>
      <c r="V35" s="49"/>
      <c r="W35" s="44" t="s">
        <v>23</v>
      </c>
      <c r="X35" s="44" t="s">
        <v>23</v>
      </c>
      <c r="Y35" s="427">
        <v>0</v>
      </c>
      <c r="Z35" s="428"/>
      <c r="AA35" s="58"/>
      <c r="AB35" s="310">
        <v>18600</v>
      </c>
      <c r="AC35" s="312"/>
      <c r="AD35" s="355">
        <v>310</v>
      </c>
      <c r="AE35" s="356"/>
      <c r="AF35" s="357"/>
      <c r="AG35" s="227"/>
      <c r="AH35" s="370">
        <f t="shared" si="5"/>
        <v>0</v>
      </c>
      <c r="AI35" s="371"/>
      <c r="AJ35" s="372"/>
      <c r="AK35" s="248">
        <f t="shared" si="6"/>
        <v>0</v>
      </c>
      <c r="AL35" s="285">
        <f t="shared" si="7"/>
        <v>0</v>
      </c>
      <c r="AM35" s="286"/>
      <c r="AN35" s="286"/>
      <c r="AO35" s="287"/>
    </row>
    <row r="36" spans="1:41" ht="15" customHeight="1">
      <c r="A36" s="295">
        <v>22</v>
      </c>
      <c r="B36" s="295"/>
      <c r="C36" s="41" t="s">
        <v>20</v>
      </c>
      <c r="D36" s="55" t="s">
        <v>61</v>
      </c>
      <c r="E36" s="366" t="s">
        <v>62</v>
      </c>
      <c r="F36" s="367"/>
      <c r="G36" s="367"/>
      <c r="H36" s="367"/>
      <c r="I36" s="367"/>
      <c r="J36" s="367"/>
      <c r="K36" s="367"/>
      <c r="L36" s="56"/>
      <c r="M36" s="57" t="s">
        <v>360</v>
      </c>
      <c r="N36" s="48"/>
      <c r="O36" s="49"/>
      <c r="P36" s="49"/>
      <c r="Q36" s="49"/>
      <c r="R36" s="49"/>
      <c r="S36" s="49"/>
      <c r="T36" s="49"/>
      <c r="U36" s="49"/>
      <c r="V36" s="49"/>
      <c r="W36" s="44" t="s">
        <v>23</v>
      </c>
      <c r="X36" s="44" t="s">
        <v>23</v>
      </c>
      <c r="Y36" s="427">
        <v>0</v>
      </c>
      <c r="Z36" s="428"/>
      <c r="AA36" s="58"/>
      <c r="AB36" s="310">
        <v>15400</v>
      </c>
      <c r="AC36" s="312"/>
      <c r="AD36" s="355">
        <v>770</v>
      </c>
      <c r="AE36" s="356"/>
      <c r="AF36" s="357"/>
      <c r="AG36" s="227"/>
      <c r="AH36" s="370">
        <f t="shared" si="5"/>
        <v>0</v>
      </c>
      <c r="AI36" s="371"/>
      <c r="AJ36" s="372"/>
      <c r="AK36" s="248">
        <f t="shared" si="6"/>
        <v>0</v>
      </c>
      <c r="AL36" s="285">
        <f t="shared" si="7"/>
        <v>0</v>
      </c>
      <c r="AM36" s="286"/>
      <c r="AN36" s="286"/>
      <c r="AO36" s="287"/>
    </row>
    <row r="37" spans="1:41" ht="15" customHeight="1">
      <c r="A37" s="295">
        <v>23</v>
      </c>
      <c r="B37" s="295"/>
      <c r="C37" s="41" t="s">
        <v>20</v>
      </c>
      <c r="D37" s="55" t="s">
        <v>63</v>
      </c>
      <c r="E37" s="366" t="s">
        <v>64</v>
      </c>
      <c r="F37" s="367"/>
      <c r="G37" s="367"/>
      <c r="H37" s="367"/>
      <c r="I37" s="367"/>
      <c r="J37" s="367"/>
      <c r="K37" s="367"/>
      <c r="L37" s="56"/>
      <c r="M37" s="57" t="s">
        <v>361</v>
      </c>
      <c r="N37" s="48"/>
      <c r="O37" s="49"/>
      <c r="P37" s="49"/>
      <c r="Q37" s="49"/>
      <c r="R37" s="49"/>
      <c r="S37" s="49"/>
      <c r="T37" s="49"/>
      <c r="U37" s="49"/>
      <c r="V37" s="49"/>
      <c r="W37" s="44" t="s">
        <v>23</v>
      </c>
      <c r="X37" s="44" t="s">
        <v>23</v>
      </c>
      <c r="Y37" s="427">
        <v>0</v>
      </c>
      <c r="Z37" s="428"/>
      <c r="AA37" s="58"/>
      <c r="AB37" s="310">
        <v>17400</v>
      </c>
      <c r="AC37" s="312"/>
      <c r="AD37" s="355">
        <v>580</v>
      </c>
      <c r="AE37" s="356"/>
      <c r="AF37" s="357"/>
      <c r="AG37" s="227"/>
      <c r="AH37" s="370">
        <f t="shared" si="5"/>
        <v>0</v>
      </c>
      <c r="AI37" s="371"/>
      <c r="AJ37" s="372"/>
      <c r="AK37" s="248">
        <f t="shared" si="6"/>
        <v>0</v>
      </c>
      <c r="AL37" s="285">
        <f t="shared" si="7"/>
        <v>0</v>
      </c>
      <c r="AM37" s="286"/>
      <c r="AN37" s="286"/>
      <c r="AO37" s="287"/>
    </row>
    <row r="38" spans="1:41" ht="15" customHeight="1">
      <c r="A38" s="295">
        <v>24</v>
      </c>
      <c r="B38" s="295"/>
      <c r="C38" s="41" t="s">
        <v>20</v>
      </c>
      <c r="D38" s="55" t="s">
        <v>65</v>
      </c>
      <c r="E38" s="366" t="s">
        <v>66</v>
      </c>
      <c r="F38" s="367"/>
      <c r="G38" s="367"/>
      <c r="H38" s="367"/>
      <c r="I38" s="367"/>
      <c r="J38" s="367"/>
      <c r="K38" s="367"/>
      <c r="L38" s="56"/>
      <c r="M38" s="57" t="s">
        <v>362</v>
      </c>
      <c r="N38" s="48"/>
      <c r="O38" s="49"/>
      <c r="P38" s="49"/>
      <c r="Q38" s="49"/>
      <c r="R38" s="49"/>
      <c r="S38" s="49"/>
      <c r="T38" s="49"/>
      <c r="U38" s="49"/>
      <c r="V38" s="49"/>
      <c r="W38" s="44" t="s">
        <v>23</v>
      </c>
      <c r="X38" s="44" t="s">
        <v>23</v>
      </c>
      <c r="Y38" s="427">
        <v>0</v>
      </c>
      <c r="Z38" s="428"/>
      <c r="AA38" s="58"/>
      <c r="AB38" s="310">
        <v>12160</v>
      </c>
      <c r="AC38" s="312"/>
      <c r="AD38" s="355">
        <v>760</v>
      </c>
      <c r="AE38" s="356"/>
      <c r="AF38" s="357"/>
      <c r="AG38" s="227"/>
      <c r="AH38" s="370">
        <f t="shared" si="5"/>
        <v>0</v>
      </c>
      <c r="AI38" s="371"/>
      <c r="AJ38" s="372"/>
      <c r="AK38" s="248">
        <f t="shared" si="6"/>
        <v>0</v>
      </c>
      <c r="AL38" s="285">
        <f t="shared" si="7"/>
        <v>0</v>
      </c>
      <c r="AM38" s="286"/>
      <c r="AN38" s="286"/>
      <c r="AO38" s="287"/>
    </row>
    <row r="39" spans="1:41" ht="15" customHeight="1">
      <c r="A39" s="295">
        <v>25</v>
      </c>
      <c r="B39" s="295"/>
      <c r="C39" s="41" t="s">
        <v>20</v>
      </c>
      <c r="D39" s="55" t="s">
        <v>67</v>
      </c>
      <c r="E39" s="366" t="s">
        <v>68</v>
      </c>
      <c r="F39" s="367"/>
      <c r="G39" s="367"/>
      <c r="H39" s="367"/>
      <c r="I39" s="367"/>
      <c r="J39" s="367"/>
      <c r="K39" s="367"/>
      <c r="L39" s="56"/>
      <c r="M39" s="57" t="s">
        <v>359</v>
      </c>
      <c r="N39" s="48"/>
      <c r="O39" s="49"/>
      <c r="P39" s="49"/>
      <c r="Q39" s="49"/>
      <c r="R39" s="49"/>
      <c r="S39" s="49"/>
      <c r="T39" s="49"/>
      <c r="U39" s="49"/>
      <c r="V39" s="49"/>
      <c r="W39" s="44" t="s">
        <v>23</v>
      </c>
      <c r="X39" s="44" t="s">
        <v>23</v>
      </c>
      <c r="Y39" s="427">
        <v>0</v>
      </c>
      <c r="Z39" s="428"/>
      <c r="AA39" s="58"/>
      <c r="AB39" s="310">
        <v>13200</v>
      </c>
      <c r="AC39" s="312"/>
      <c r="AD39" s="355">
        <v>220</v>
      </c>
      <c r="AE39" s="356"/>
      <c r="AF39" s="357"/>
      <c r="AG39" s="227"/>
      <c r="AH39" s="370">
        <f t="shared" si="5"/>
        <v>0</v>
      </c>
      <c r="AI39" s="371"/>
      <c r="AJ39" s="372"/>
      <c r="AK39" s="248">
        <f t="shared" si="6"/>
        <v>0</v>
      </c>
      <c r="AL39" s="285">
        <f t="shared" si="7"/>
        <v>0</v>
      </c>
      <c r="AM39" s="286"/>
      <c r="AN39" s="286"/>
      <c r="AO39" s="287"/>
    </row>
    <row r="40" spans="1:41" ht="15.75" customHeight="1" thickBot="1">
      <c r="A40" s="343">
        <v>26</v>
      </c>
      <c r="B40" s="343"/>
      <c r="C40" s="67" t="s">
        <v>20</v>
      </c>
      <c r="D40" s="52" t="s">
        <v>69</v>
      </c>
      <c r="E40" s="387" t="s">
        <v>70</v>
      </c>
      <c r="F40" s="388"/>
      <c r="G40" s="388"/>
      <c r="H40" s="388"/>
      <c r="I40" s="388"/>
      <c r="J40" s="388"/>
      <c r="K40" s="388"/>
      <c r="L40" s="53"/>
      <c r="M40" s="54" t="s">
        <v>363</v>
      </c>
      <c r="N40" s="63"/>
      <c r="O40" s="64"/>
      <c r="P40" s="64"/>
      <c r="Q40" s="64"/>
      <c r="R40" s="64"/>
      <c r="S40" s="64"/>
      <c r="T40" s="64"/>
      <c r="U40" s="64"/>
      <c r="V40" s="64"/>
      <c r="W40" s="65" t="s">
        <v>23</v>
      </c>
      <c r="X40" s="65" t="s">
        <v>23</v>
      </c>
      <c r="Y40" s="427">
        <v>0</v>
      </c>
      <c r="Z40" s="428"/>
      <c r="AA40" s="66"/>
      <c r="AB40" s="352">
        <v>11520</v>
      </c>
      <c r="AC40" s="354"/>
      <c r="AD40" s="415">
        <v>320</v>
      </c>
      <c r="AE40" s="416"/>
      <c r="AF40" s="417"/>
      <c r="AG40" s="229"/>
      <c r="AH40" s="396">
        <f t="shared" si="5"/>
        <v>0</v>
      </c>
      <c r="AI40" s="397"/>
      <c r="AJ40" s="398"/>
      <c r="AK40" s="249">
        <f t="shared" si="6"/>
        <v>0</v>
      </c>
      <c r="AL40" s="324">
        <f t="shared" si="7"/>
        <v>0</v>
      </c>
      <c r="AM40" s="325"/>
      <c r="AN40" s="325"/>
      <c r="AO40" s="326"/>
    </row>
    <row r="41" spans="1:41" ht="15.75" customHeight="1" thickBot="1">
      <c r="A41" s="333">
        <v>27</v>
      </c>
      <c r="B41" s="333"/>
      <c r="C41" s="204"/>
      <c r="D41" s="364" t="s">
        <v>71</v>
      </c>
      <c r="E41" s="364"/>
      <c r="F41" s="364"/>
      <c r="G41" s="364"/>
      <c r="H41" s="364"/>
      <c r="I41" s="364"/>
      <c r="J41" s="364"/>
      <c r="K41" s="364"/>
      <c r="L41" s="364"/>
      <c r="M41" s="364"/>
      <c r="N41" s="364"/>
      <c r="O41" s="364"/>
      <c r="P41" s="364"/>
      <c r="Q41" s="364"/>
      <c r="R41" s="364"/>
      <c r="S41" s="364"/>
      <c r="T41" s="364"/>
      <c r="U41" s="364"/>
      <c r="V41" s="364"/>
      <c r="W41" s="364"/>
      <c r="X41" s="364"/>
      <c r="Y41" s="364"/>
      <c r="Z41" s="364"/>
      <c r="AA41" s="364"/>
      <c r="AB41" s="384"/>
      <c r="AC41" s="384"/>
      <c r="AD41" s="426" t="s">
        <v>45</v>
      </c>
      <c r="AE41" s="426"/>
      <c r="AF41" s="426"/>
      <c r="AG41" s="426"/>
      <c r="AH41" s="384" t="s">
        <v>45</v>
      </c>
      <c r="AI41" s="384"/>
      <c r="AJ41" s="384"/>
      <c r="AK41" s="384"/>
      <c r="AL41" s="385"/>
      <c r="AM41" s="385"/>
      <c r="AN41" s="385"/>
      <c r="AO41" s="386"/>
    </row>
    <row r="42" spans="1:41" ht="15" customHeight="1">
      <c r="A42" s="294">
        <v>28</v>
      </c>
      <c r="B42" s="294"/>
      <c r="C42" s="184" t="s">
        <v>448</v>
      </c>
      <c r="D42" s="52" t="s">
        <v>423</v>
      </c>
      <c r="E42" s="373" t="s">
        <v>424</v>
      </c>
      <c r="F42" s="374"/>
      <c r="G42" s="374"/>
      <c r="H42" s="374"/>
      <c r="I42" s="374"/>
      <c r="J42" s="374"/>
      <c r="K42" s="374"/>
      <c r="L42" s="53"/>
      <c r="M42" s="54" t="s">
        <v>364</v>
      </c>
      <c r="N42" s="63"/>
      <c r="O42" s="64"/>
      <c r="P42" s="64"/>
      <c r="Q42" s="64"/>
      <c r="R42" s="64"/>
      <c r="S42" s="64"/>
      <c r="T42" s="64"/>
      <c r="U42" s="64"/>
      <c r="V42" s="64"/>
      <c r="W42" s="177"/>
      <c r="X42" s="177"/>
      <c r="Y42" s="425">
        <v>0</v>
      </c>
      <c r="Z42" s="425">
        <v>1</v>
      </c>
      <c r="AA42" s="425">
        <v>1</v>
      </c>
      <c r="AB42" s="346">
        <v>9360</v>
      </c>
      <c r="AC42" s="347"/>
      <c r="AD42" s="377">
        <v>520</v>
      </c>
      <c r="AE42" s="378"/>
      <c r="AF42" s="379"/>
      <c r="AG42" s="229"/>
      <c r="AH42" s="422">
        <f t="shared" ref="AH42" si="8">AD42*Y42</f>
        <v>0</v>
      </c>
      <c r="AI42" s="423"/>
      <c r="AJ42" s="424"/>
      <c r="AK42" s="249">
        <f t="shared" ref="AK42:AK50" si="9">SUM(AH42)</f>
        <v>0</v>
      </c>
      <c r="AL42" s="285">
        <f t="shared" ref="AL42:AL50" si="10">AH42*($AC$10% - 1)</f>
        <v>0</v>
      </c>
      <c r="AM42" s="286"/>
      <c r="AN42" s="286"/>
      <c r="AO42" s="287"/>
    </row>
    <row r="43" spans="1:41" ht="15" customHeight="1">
      <c r="A43" s="418">
        <v>29</v>
      </c>
      <c r="B43" s="419"/>
      <c r="C43" s="184" t="s">
        <v>448</v>
      </c>
      <c r="D43" s="68" t="s">
        <v>72</v>
      </c>
      <c r="E43" s="266" t="s">
        <v>73</v>
      </c>
      <c r="F43" s="267"/>
      <c r="G43" s="267"/>
      <c r="H43" s="267"/>
      <c r="I43" s="267"/>
      <c r="J43" s="267"/>
      <c r="K43" s="267"/>
      <c r="L43" s="69"/>
      <c r="M43" s="47" t="s">
        <v>458</v>
      </c>
      <c r="N43" s="69"/>
      <c r="O43" s="69"/>
      <c r="P43" s="69"/>
      <c r="Q43" s="69"/>
      <c r="R43" s="69"/>
      <c r="S43" s="69"/>
      <c r="T43" s="69"/>
      <c r="U43" s="69"/>
      <c r="V43" s="69"/>
      <c r="W43" s="70" t="s">
        <v>23</v>
      </c>
      <c r="X43" s="71" t="s">
        <v>23</v>
      </c>
      <c r="Y43" s="420">
        <v>0</v>
      </c>
      <c r="Z43" s="421"/>
      <c r="AA43" s="69"/>
      <c r="AB43" s="274">
        <v>8064</v>
      </c>
      <c r="AC43" s="276"/>
      <c r="AD43" s="256">
        <v>168</v>
      </c>
      <c r="AE43" s="256"/>
      <c r="AF43" s="257"/>
      <c r="AG43" s="231"/>
      <c r="AH43" s="274">
        <f>SUM(AD43*Y43)</f>
        <v>0</v>
      </c>
      <c r="AI43" s="275"/>
      <c r="AJ43" s="276"/>
      <c r="AK43" s="230">
        <f t="shared" si="9"/>
        <v>0</v>
      </c>
      <c r="AL43" s="285">
        <f t="shared" si="10"/>
        <v>0</v>
      </c>
      <c r="AM43" s="286"/>
      <c r="AN43" s="286"/>
      <c r="AO43" s="287"/>
    </row>
    <row r="44" spans="1:41" ht="15" customHeight="1">
      <c r="A44" s="295">
        <v>30</v>
      </c>
      <c r="B44" s="295"/>
      <c r="C44" s="72" t="s">
        <v>20</v>
      </c>
      <c r="D44" s="55" t="s">
        <v>74</v>
      </c>
      <c r="E44" s="366" t="s">
        <v>395</v>
      </c>
      <c r="F44" s="367"/>
      <c r="G44" s="367"/>
      <c r="H44" s="367"/>
      <c r="I44" s="367"/>
      <c r="J44" s="367"/>
      <c r="K44" s="367"/>
      <c r="L44" s="56"/>
      <c r="M44" s="57" t="s">
        <v>458</v>
      </c>
      <c r="N44" s="48"/>
      <c r="O44" s="49"/>
      <c r="P44" s="49"/>
      <c r="Q44" s="49"/>
      <c r="R44" s="49"/>
      <c r="S44" s="49"/>
      <c r="T44" s="49"/>
      <c r="U44" s="49"/>
      <c r="V44" s="49"/>
      <c r="W44" s="44" t="s">
        <v>23</v>
      </c>
      <c r="X44" s="44" t="s">
        <v>23</v>
      </c>
      <c r="Y44" s="269">
        <v>0</v>
      </c>
      <c r="Z44" s="271"/>
      <c r="AA44" s="58"/>
      <c r="AB44" s="310">
        <v>8064</v>
      </c>
      <c r="AC44" s="312"/>
      <c r="AD44" s="355">
        <v>168</v>
      </c>
      <c r="AE44" s="356"/>
      <c r="AF44" s="357"/>
      <c r="AG44" s="232"/>
      <c r="AH44" s="370">
        <f t="shared" ref="AH44:AH50" si="11">AD44*Y44</f>
        <v>0</v>
      </c>
      <c r="AI44" s="371"/>
      <c r="AJ44" s="372"/>
      <c r="AK44" s="248">
        <f t="shared" si="9"/>
        <v>0</v>
      </c>
      <c r="AL44" s="285">
        <f t="shared" si="10"/>
        <v>0</v>
      </c>
      <c r="AM44" s="286"/>
      <c r="AN44" s="286"/>
      <c r="AO44" s="287"/>
    </row>
    <row r="45" spans="1:41" ht="15" customHeight="1">
      <c r="A45" s="295">
        <v>31</v>
      </c>
      <c r="B45" s="295"/>
      <c r="C45" s="72" t="s">
        <v>20</v>
      </c>
      <c r="D45" s="55" t="s">
        <v>75</v>
      </c>
      <c r="E45" s="366" t="s">
        <v>76</v>
      </c>
      <c r="F45" s="367"/>
      <c r="G45" s="367"/>
      <c r="H45" s="367"/>
      <c r="I45" s="367"/>
      <c r="J45" s="367"/>
      <c r="K45" s="367"/>
      <c r="L45" s="56"/>
      <c r="M45" s="57" t="s">
        <v>371</v>
      </c>
      <c r="N45" s="48"/>
      <c r="O45" s="49"/>
      <c r="P45" s="49"/>
      <c r="Q45" s="49"/>
      <c r="R45" s="49"/>
      <c r="S45" s="49"/>
      <c r="T45" s="49"/>
      <c r="U45" s="49"/>
      <c r="V45" s="49"/>
      <c r="W45" s="44" t="s">
        <v>23</v>
      </c>
      <c r="X45" s="44" t="s">
        <v>23</v>
      </c>
      <c r="Y45" s="269">
        <v>0</v>
      </c>
      <c r="Z45" s="271"/>
      <c r="AA45" s="58"/>
      <c r="AB45" s="310">
        <v>13200</v>
      </c>
      <c r="AC45" s="312"/>
      <c r="AD45" s="355">
        <v>1320</v>
      </c>
      <c r="AE45" s="356"/>
      <c r="AF45" s="357"/>
      <c r="AG45" s="232"/>
      <c r="AH45" s="370">
        <f t="shared" si="11"/>
        <v>0</v>
      </c>
      <c r="AI45" s="371"/>
      <c r="AJ45" s="372"/>
      <c r="AK45" s="248">
        <f t="shared" si="9"/>
        <v>0</v>
      </c>
      <c r="AL45" s="285">
        <f t="shared" si="10"/>
        <v>0</v>
      </c>
      <c r="AM45" s="286"/>
      <c r="AN45" s="286"/>
      <c r="AO45" s="287"/>
    </row>
    <row r="46" spans="1:41" ht="15" customHeight="1">
      <c r="A46" s="295">
        <v>32</v>
      </c>
      <c r="B46" s="295"/>
      <c r="C46" s="72" t="s">
        <v>20</v>
      </c>
      <c r="D46" s="55" t="s">
        <v>77</v>
      </c>
      <c r="E46" s="366" t="s">
        <v>396</v>
      </c>
      <c r="F46" s="367"/>
      <c r="G46" s="367"/>
      <c r="H46" s="367"/>
      <c r="I46" s="367"/>
      <c r="J46" s="367"/>
      <c r="K46" s="367"/>
      <c r="L46" s="56"/>
      <c r="M46" s="57" t="s">
        <v>459</v>
      </c>
      <c r="N46" s="48"/>
      <c r="O46" s="49"/>
      <c r="P46" s="49"/>
      <c r="Q46" s="49"/>
      <c r="R46" s="49"/>
      <c r="S46" s="49"/>
      <c r="T46" s="49"/>
      <c r="U46" s="49"/>
      <c r="V46" s="49"/>
      <c r="W46" s="44" t="s">
        <v>23</v>
      </c>
      <c r="X46" s="44" t="s">
        <v>23</v>
      </c>
      <c r="Y46" s="269">
        <v>0</v>
      </c>
      <c r="Z46" s="271"/>
      <c r="AA46" s="58"/>
      <c r="AB46" s="310">
        <v>18696</v>
      </c>
      <c r="AC46" s="312"/>
      <c r="AD46" s="355">
        <v>779</v>
      </c>
      <c r="AE46" s="356"/>
      <c r="AF46" s="357"/>
      <c r="AG46" s="232"/>
      <c r="AH46" s="370">
        <f t="shared" si="11"/>
        <v>0</v>
      </c>
      <c r="AI46" s="371"/>
      <c r="AJ46" s="372"/>
      <c r="AK46" s="248">
        <f t="shared" si="9"/>
        <v>0</v>
      </c>
      <c r="AL46" s="285">
        <f t="shared" si="10"/>
        <v>0</v>
      </c>
      <c r="AM46" s="286"/>
      <c r="AN46" s="286"/>
      <c r="AO46" s="287"/>
    </row>
    <row r="47" spans="1:41" ht="15" customHeight="1">
      <c r="A47" s="295">
        <v>33</v>
      </c>
      <c r="B47" s="295"/>
      <c r="C47" s="72" t="s">
        <v>20</v>
      </c>
      <c r="D47" s="55" t="s">
        <v>78</v>
      </c>
      <c r="E47" s="366" t="s">
        <v>397</v>
      </c>
      <c r="F47" s="367"/>
      <c r="G47" s="367"/>
      <c r="H47" s="367"/>
      <c r="I47" s="367"/>
      <c r="J47" s="367"/>
      <c r="K47" s="367"/>
      <c r="L47" s="56"/>
      <c r="M47" s="57" t="s">
        <v>460</v>
      </c>
      <c r="N47" s="48"/>
      <c r="O47" s="49"/>
      <c r="P47" s="49"/>
      <c r="Q47" s="49"/>
      <c r="R47" s="49"/>
      <c r="S47" s="49"/>
      <c r="T47" s="49"/>
      <c r="U47" s="49"/>
      <c r="V47" s="49"/>
      <c r="W47" s="44" t="s">
        <v>23</v>
      </c>
      <c r="X47" s="44" t="s">
        <v>23</v>
      </c>
      <c r="Y47" s="269">
        <v>0</v>
      </c>
      <c r="Z47" s="271"/>
      <c r="AA47" s="58"/>
      <c r="AB47" s="310">
        <v>13632</v>
      </c>
      <c r="AC47" s="312"/>
      <c r="AD47" s="355">
        <v>568</v>
      </c>
      <c r="AE47" s="356"/>
      <c r="AF47" s="357"/>
      <c r="AG47" s="232"/>
      <c r="AH47" s="370">
        <f t="shared" si="11"/>
        <v>0</v>
      </c>
      <c r="AI47" s="371"/>
      <c r="AJ47" s="372"/>
      <c r="AK47" s="248">
        <f t="shared" si="9"/>
        <v>0</v>
      </c>
      <c r="AL47" s="285">
        <f t="shared" si="10"/>
        <v>0</v>
      </c>
      <c r="AM47" s="286"/>
      <c r="AN47" s="286"/>
      <c r="AO47" s="287"/>
    </row>
    <row r="48" spans="1:41" ht="15" customHeight="1">
      <c r="A48" s="295">
        <v>34</v>
      </c>
      <c r="B48" s="295"/>
      <c r="C48" s="72" t="s">
        <v>20</v>
      </c>
      <c r="D48" s="55" t="s">
        <v>79</v>
      </c>
      <c r="E48" s="366" t="s">
        <v>398</v>
      </c>
      <c r="F48" s="367"/>
      <c r="G48" s="367"/>
      <c r="H48" s="367"/>
      <c r="I48" s="367"/>
      <c r="J48" s="367"/>
      <c r="K48" s="367"/>
      <c r="L48" s="56"/>
      <c r="M48" s="57" t="s">
        <v>459</v>
      </c>
      <c r="N48" s="48"/>
      <c r="O48" s="49"/>
      <c r="P48" s="49"/>
      <c r="Q48" s="49"/>
      <c r="R48" s="49"/>
      <c r="S48" s="49"/>
      <c r="T48" s="49"/>
      <c r="U48" s="49"/>
      <c r="V48" s="49"/>
      <c r="W48" s="44" t="s">
        <v>23</v>
      </c>
      <c r="X48" s="44" t="s">
        <v>23</v>
      </c>
      <c r="Y48" s="269">
        <v>0</v>
      </c>
      <c r="Z48" s="271"/>
      <c r="AA48" s="58"/>
      <c r="AB48" s="310">
        <v>18696</v>
      </c>
      <c r="AC48" s="312"/>
      <c r="AD48" s="355">
        <v>779</v>
      </c>
      <c r="AE48" s="356"/>
      <c r="AF48" s="357"/>
      <c r="AG48" s="232"/>
      <c r="AH48" s="370">
        <f t="shared" si="11"/>
        <v>0</v>
      </c>
      <c r="AI48" s="371"/>
      <c r="AJ48" s="372"/>
      <c r="AK48" s="248">
        <f t="shared" si="9"/>
        <v>0</v>
      </c>
      <c r="AL48" s="285">
        <f t="shared" si="10"/>
        <v>0</v>
      </c>
      <c r="AM48" s="286"/>
      <c r="AN48" s="286"/>
      <c r="AO48" s="287"/>
    </row>
    <row r="49" spans="1:41" ht="15" customHeight="1">
      <c r="A49" s="295">
        <v>35</v>
      </c>
      <c r="B49" s="295"/>
      <c r="C49" s="72" t="s">
        <v>20</v>
      </c>
      <c r="D49" s="55" t="s">
        <v>80</v>
      </c>
      <c r="E49" s="366" t="s">
        <v>81</v>
      </c>
      <c r="F49" s="367"/>
      <c r="G49" s="367"/>
      <c r="H49" s="367"/>
      <c r="I49" s="367"/>
      <c r="J49" s="367"/>
      <c r="K49" s="367"/>
      <c r="L49" s="56"/>
      <c r="M49" s="57" t="s">
        <v>370</v>
      </c>
      <c r="N49" s="48"/>
      <c r="O49" s="49"/>
      <c r="P49" s="49"/>
      <c r="Q49" s="49"/>
      <c r="R49" s="49"/>
      <c r="S49" s="49"/>
      <c r="T49" s="49"/>
      <c r="U49" s="49"/>
      <c r="V49" s="49"/>
      <c r="W49" s="44" t="s">
        <v>23</v>
      </c>
      <c r="X49" s="44" t="s">
        <v>23</v>
      </c>
      <c r="Y49" s="269">
        <v>0</v>
      </c>
      <c r="Z49" s="271"/>
      <c r="AA49" s="58"/>
      <c r="AB49" s="310">
        <v>11760</v>
      </c>
      <c r="AC49" s="312"/>
      <c r="AD49" s="355">
        <v>980</v>
      </c>
      <c r="AE49" s="356"/>
      <c r="AF49" s="357"/>
      <c r="AG49" s="232"/>
      <c r="AH49" s="370">
        <f t="shared" si="11"/>
        <v>0</v>
      </c>
      <c r="AI49" s="371"/>
      <c r="AJ49" s="372"/>
      <c r="AK49" s="248">
        <f t="shared" si="9"/>
        <v>0</v>
      </c>
      <c r="AL49" s="285">
        <f t="shared" si="10"/>
        <v>0</v>
      </c>
      <c r="AM49" s="286"/>
      <c r="AN49" s="286"/>
      <c r="AO49" s="287"/>
    </row>
    <row r="50" spans="1:41" ht="15.75" customHeight="1" thickBot="1">
      <c r="A50" s="343">
        <v>36</v>
      </c>
      <c r="B50" s="343"/>
      <c r="C50" s="164" t="s">
        <v>20</v>
      </c>
      <c r="D50" s="52" t="s">
        <v>82</v>
      </c>
      <c r="E50" s="387" t="s">
        <v>399</v>
      </c>
      <c r="F50" s="388"/>
      <c r="G50" s="388"/>
      <c r="H50" s="388"/>
      <c r="I50" s="388"/>
      <c r="J50" s="388"/>
      <c r="K50" s="388"/>
      <c r="L50" s="53"/>
      <c r="M50" s="54" t="s">
        <v>369</v>
      </c>
      <c r="N50" s="63"/>
      <c r="O50" s="64"/>
      <c r="P50" s="64"/>
      <c r="Q50" s="64"/>
      <c r="R50" s="64"/>
      <c r="S50" s="64"/>
      <c r="T50" s="64"/>
      <c r="U50" s="64"/>
      <c r="V50" s="64"/>
      <c r="W50" s="65" t="s">
        <v>23</v>
      </c>
      <c r="X50" s="65" t="s">
        <v>23</v>
      </c>
      <c r="Y50" s="389">
        <v>0</v>
      </c>
      <c r="Z50" s="390"/>
      <c r="AA50" s="66"/>
      <c r="AB50" s="352">
        <v>14400</v>
      </c>
      <c r="AC50" s="354"/>
      <c r="AD50" s="415">
        <v>96</v>
      </c>
      <c r="AE50" s="416"/>
      <c r="AF50" s="417"/>
      <c r="AG50" s="233"/>
      <c r="AH50" s="396">
        <f t="shared" si="11"/>
        <v>0</v>
      </c>
      <c r="AI50" s="397"/>
      <c r="AJ50" s="398"/>
      <c r="AK50" s="249">
        <f t="shared" si="9"/>
        <v>0</v>
      </c>
      <c r="AL50" s="324">
        <f t="shared" si="10"/>
        <v>0</v>
      </c>
      <c r="AM50" s="325"/>
      <c r="AN50" s="325"/>
      <c r="AO50" s="326"/>
    </row>
    <row r="51" spans="1:41" ht="15.75" customHeight="1" thickBot="1">
      <c r="A51" s="333">
        <v>37</v>
      </c>
      <c r="B51" s="333"/>
      <c r="C51" s="209"/>
      <c r="D51" s="364" t="s">
        <v>83</v>
      </c>
      <c r="E51" s="364"/>
      <c r="F51" s="364"/>
      <c r="G51" s="364"/>
      <c r="H51" s="364"/>
      <c r="I51" s="364"/>
      <c r="J51" s="364"/>
      <c r="K51" s="364"/>
      <c r="L51" s="364"/>
      <c r="M51" s="364"/>
      <c r="N51" s="364"/>
      <c r="O51" s="364"/>
      <c r="P51" s="364"/>
      <c r="Q51" s="364"/>
      <c r="R51" s="364"/>
      <c r="S51" s="364"/>
      <c r="T51" s="364"/>
      <c r="U51" s="364"/>
      <c r="V51" s="364"/>
      <c r="W51" s="364"/>
      <c r="X51" s="364"/>
      <c r="Y51" s="364"/>
      <c r="Z51" s="364"/>
      <c r="AA51" s="364"/>
      <c r="AB51" s="384"/>
      <c r="AC51" s="384"/>
      <c r="AD51" s="383" t="s">
        <v>45</v>
      </c>
      <c r="AE51" s="383"/>
      <c r="AF51" s="383"/>
      <c r="AG51" s="383"/>
      <c r="AH51" s="384" t="s">
        <v>45</v>
      </c>
      <c r="AI51" s="384"/>
      <c r="AJ51" s="384"/>
      <c r="AK51" s="384"/>
      <c r="AL51" s="385"/>
      <c r="AM51" s="385"/>
      <c r="AN51" s="385"/>
      <c r="AO51" s="386"/>
    </row>
    <row r="52" spans="1:41" ht="15" customHeight="1">
      <c r="A52" s="294">
        <v>38</v>
      </c>
      <c r="B52" s="294"/>
      <c r="C52" s="184" t="s">
        <v>448</v>
      </c>
      <c r="D52" s="157" t="s">
        <v>84</v>
      </c>
      <c r="E52" s="412" t="s">
        <v>85</v>
      </c>
      <c r="F52" s="413"/>
      <c r="G52" s="413"/>
      <c r="H52" s="413"/>
      <c r="I52" s="413"/>
      <c r="J52" s="413"/>
      <c r="K52" s="414"/>
      <c r="L52" s="175"/>
      <c r="M52" s="119" t="s">
        <v>365</v>
      </c>
      <c r="N52" s="175"/>
      <c r="O52" s="175"/>
      <c r="P52" s="175"/>
      <c r="Q52" s="175"/>
      <c r="R52" s="175"/>
      <c r="S52" s="175"/>
      <c r="T52" s="175"/>
      <c r="U52" s="175"/>
      <c r="V52" s="175"/>
      <c r="W52" s="176" t="s">
        <v>86</v>
      </c>
      <c r="X52" s="43">
        <v>30</v>
      </c>
      <c r="Y52" s="358">
        <v>0</v>
      </c>
      <c r="Z52" s="360"/>
      <c r="AA52" s="175"/>
      <c r="AB52" s="282">
        <v>14328</v>
      </c>
      <c r="AC52" s="284"/>
      <c r="AD52" s="258">
        <v>398</v>
      </c>
      <c r="AE52" s="259"/>
      <c r="AF52" s="259"/>
      <c r="AG52" s="235"/>
      <c r="AH52" s="300">
        <f t="shared" ref="AH52:AH67" si="12">SUM(AD52*Y52)</f>
        <v>0</v>
      </c>
      <c r="AI52" s="300"/>
      <c r="AJ52" s="300"/>
      <c r="AK52" s="234">
        <f t="shared" ref="AK52:AK67" si="13">SUM(AH52)</f>
        <v>0</v>
      </c>
      <c r="AL52" s="285">
        <f t="shared" ref="AL52:AL67" si="14">AH52*($AC$10% - 1)</f>
        <v>0</v>
      </c>
      <c r="AM52" s="286"/>
      <c r="AN52" s="286"/>
      <c r="AO52" s="287"/>
    </row>
    <row r="53" spans="1:41" ht="15" customHeight="1">
      <c r="A53" s="295">
        <v>39</v>
      </c>
      <c r="B53" s="295"/>
      <c r="C53" s="184" t="s">
        <v>448</v>
      </c>
      <c r="D53" s="73" t="s">
        <v>87</v>
      </c>
      <c r="E53" s="409" t="s">
        <v>88</v>
      </c>
      <c r="F53" s="410"/>
      <c r="G53" s="410"/>
      <c r="H53" s="410"/>
      <c r="I53" s="410"/>
      <c r="J53" s="410"/>
      <c r="K53" s="411"/>
      <c r="L53" s="76"/>
      <c r="M53" s="74" t="s">
        <v>366</v>
      </c>
      <c r="N53" s="76"/>
      <c r="O53" s="76"/>
      <c r="P53" s="76"/>
      <c r="Q53" s="76"/>
      <c r="R53" s="76"/>
      <c r="S53" s="76"/>
      <c r="T53" s="76"/>
      <c r="U53" s="76"/>
      <c r="V53" s="76"/>
      <c r="W53" s="44" t="s">
        <v>89</v>
      </c>
      <c r="X53" s="44">
        <v>10</v>
      </c>
      <c r="Y53" s="269">
        <v>0</v>
      </c>
      <c r="Z53" s="271"/>
      <c r="AA53" s="76"/>
      <c r="AB53" s="274">
        <v>12480</v>
      </c>
      <c r="AC53" s="276"/>
      <c r="AD53" s="256">
        <v>260</v>
      </c>
      <c r="AE53" s="259"/>
      <c r="AF53" s="259"/>
      <c r="AG53" s="235"/>
      <c r="AH53" s="303">
        <f t="shared" si="12"/>
        <v>0</v>
      </c>
      <c r="AI53" s="303"/>
      <c r="AJ53" s="303"/>
      <c r="AK53" s="234">
        <f t="shared" si="13"/>
        <v>0</v>
      </c>
      <c r="AL53" s="285">
        <f t="shared" si="14"/>
        <v>0</v>
      </c>
      <c r="AM53" s="286"/>
      <c r="AN53" s="286"/>
      <c r="AO53" s="287"/>
    </row>
    <row r="54" spans="1:41" ht="15" customHeight="1">
      <c r="A54" s="295">
        <v>40</v>
      </c>
      <c r="B54" s="295"/>
      <c r="C54" s="184" t="s">
        <v>448</v>
      </c>
      <c r="D54" s="77" t="s">
        <v>90</v>
      </c>
      <c r="E54" s="409" t="s">
        <v>91</v>
      </c>
      <c r="F54" s="410"/>
      <c r="G54" s="410"/>
      <c r="H54" s="410"/>
      <c r="I54" s="410"/>
      <c r="J54" s="410"/>
      <c r="K54" s="411"/>
      <c r="M54" s="74" t="s">
        <v>367</v>
      </c>
      <c r="W54" s="44" t="s">
        <v>92</v>
      </c>
      <c r="X54" s="44">
        <v>5</v>
      </c>
      <c r="Y54" s="269">
        <v>0</v>
      </c>
      <c r="Z54" s="271"/>
      <c r="AB54" s="274">
        <v>8016</v>
      </c>
      <c r="AC54" s="276"/>
      <c r="AD54" s="256">
        <v>334</v>
      </c>
      <c r="AE54" s="259"/>
      <c r="AF54" s="259"/>
      <c r="AG54" s="235"/>
      <c r="AH54" s="303">
        <f t="shared" si="12"/>
        <v>0</v>
      </c>
      <c r="AI54" s="303"/>
      <c r="AJ54" s="303"/>
      <c r="AK54" s="234">
        <f t="shared" si="13"/>
        <v>0</v>
      </c>
      <c r="AL54" s="285">
        <f t="shared" si="14"/>
        <v>0</v>
      </c>
      <c r="AM54" s="286"/>
      <c r="AN54" s="286"/>
      <c r="AO54" s="287"/>
    </row>
    <row r="55" spans="1:41" ht="15" customHeight="1">
      <c r="A55" s="295">
        <v>41</v>
      </c>
      <c r="B55" s="295"/>
      <c r="C55" s="184" t="s">
        <v>448</v>
      </c>
      <c r="D55" s="77" t="s">
        <v>93</v>
      </c>
      <c r="E55" s="409" t="s">
        <v>94</v>
      </c>
      <c r="F55" s="410"/>
      <c r="G55" s="410"/>
      <c r="H55" s="410"/>
      <c r="I55" s="410"/>
      <c r="J55" s="410"/>
      <c r="K55" s="411"/>
      <c r="M55" s="74" t="s">
        <v>367</v>
      </c>
      <c r="W55" s="78" t="s">
        <v>92</v>
      </c>
      <c r="X55" s="78">
        <v>5</v>
      </c>
      <c r="Y55" s="269">
        <v>0</v>
      </c>
      <c r="Z55" s="271"/>
      <c r="AB55" s="274">
        <v>8016</v>
      </c>
      <c r="AC55" s="276"/>
      <c r="AD55" s="256">
        <v>334</v>
      </c>
      <c r="AE55" s="259"/>
      <c r="AF55" s="259"/>
      <c r="AG55" s="235"/>
      <c r="AH55" s="303">
        <f t="shared" si="12"/>
        <v>0</v>
      </c>
      <c r="AI55" s="303"/>
      <c r="AJ55" s="303"/>
      <c r="AK55" s="234">
        <f t="shared" si="13"/>
        <v>0</v>
      </c>
      <c r="AL55" s="285">
        <f t="shared" si="14"/>
        <v>0</v>
      </c>
      <c r="AM55" s="286"/>
      <c r="AN55" s="286"/>
      <c r="AO55" s="287"/>
    </row>
    <row r="56" spans="1:41" ht="15" customHeight="1">
      <c r="A56" s="295">
        <v>42</v>
      </c>
      <c r="B56" s="295"/>
      <c r="C56" s="184" t="s">
        <v>448</v>
      </c>
      <c r="D56" s="77" t="s">
        <v>95</v>
      </c>
      <c r="E56" s="409" t="s">
        <v>96</v>
      </c>
      <c r="F56" s="410"/>
      <c r="G56" s="410"/>
      <c r="H56" s="410"/>
      <c r="I56" s="410"/>
      <c r="J56" s="410"/>
      <c r="K56" s="411"/>
      <c r="M56" s="74" t="s">
        <v>367</v>
      </c>
      <c r="W56" s="78" t="s">
        <v>92</v>
      </c>
      <c r="X56" s="78">
        <v>8</v>
      </c>
      <c r="Y56" s="269">
        <v>0</v>
      </c>
      <c r="Z56" s="271"/>
      <c r="AB56" s="274">
        <v>11040</v>
      </c>
      <c r="AC56" s="276"/>
      <c r="AD56" s="256">
        <v>460</v>
      </c>
      <c r="AE56" s="259"/>
      <c r="AF56" s="259"/>
      <c r="AG56" s="235"/>
      <c r="AH56" s="303">
        <f t="shared" si="12"/>
        <v>0</v>
      </c>
      <c r="AI56" s="303"/>
      <c r="AJ56" s="303"/>
      <c r="AK56" s="234">
        <f t="shared" si="13"/>
        <v>0</v>
      </c>
      <c r="AL56" s="285">
        <f t="shared" si="14"/>
        <v>0</v>
      </c>
      <c r="AM56" s="286"/>
      <c r="AN56" s="286"/>
      <c r="AO56" s="287"/>
    </row>
    <row r="57" spans="1:41" ht="15" customHeight="1">
      <c r="A57" s="295">
        <v>43</v>
      </c>
      <c r="B57" s="295"/>
      <c r="C57" s="72" t="s">
        <v>20</v>
      </c>
      <c r="D57" s="79" t="s">
        <v>97</v>
      </c>
      <c r="E57" s="407" t="s">
        <v>98</v>
      </c>
      <c r="F57" s="408"/>
      <c r="G57" s="408"/>
      <c r="H57" s="408"/>
      <c r="I57" s="408"/>
      <c r="J57" s="408"/>
      <c r="K57" s="408"/>
      <c r="L57" s="56"/>
      <c r="M57" s="57" t="s">
        <v>367</v>
      </c>
      <c r="N57" s="48"/>
      <c r="O57" s="49"/>
      <c r="P57" s="49"/>
      <c r="Q57" s="49"/>
      <c r="R57" s="49"/>
      <c r="S57" s="49"/>
      <c r="T57" s="49"/>
      <c r="U57" s="49"/>
      <c r="V57" s="49"/>
      <c r="W57" s="80" t="s">
        <v>92</v>
      </c>
      <c r="X57" s="80">
        <v>8</v>
      </c>
      <c r="Y57" s="269">
        <v>0</v>
      </c>
      <c r="Z57" s="271"/>
      <c r="AA57" s="58"/>
      <c r="AB57" s="310">
        <v>11040</v>
      </c>
      <c r="AC57" s="312"/>
      <c r="AD57" s="355">
        <v>460</v>
      </c>
      <c r="AE57" s="356"/>
      <c r="AF57" s="357"/>
      <c r="AG57" s="232"/>
      <c r="AH57" s="303">
        <f t="shared" si="12"/>
        <v>0</v>
      </c>
      <c r="AI57" s="303"/>
      <c r="AJ57" s="303"/>
      <c r="AK57" s="248">
        <f t="shared" si="13"/>
        <v>0</v>
      </c>
      <c r="AL57" s="285">
        <f t="shared" si="14"/>
        <v>0</v>
      </c>
      <c r="AM57" s="286"/>
      <c r="AN57" s="286"/>
      <c r="AO57" s="287"/>
    </row>
    <row r="58" spans="1:41" ht="15" customHeight="1">
      <c r="A58" s="295">
        <v>44</v>
      </c>
      <c r="B58" s="295"/>
      <c r="C58" s="184" t="s">
        <v>448</v>
      </c>
      <c r="D58" s="77" t="s">
        <v>99</v>
      </c>
      <c r="E58" s="266" t="s">
        <v>100</v>
      </c>
      <c r="F58" s="267"/>
      <c r="G58" s="267"/>
      <c r="H58" s="267"/>
      <c r="I58" s="267"/>
      <c r="J58" s="267"/>
      <c r="K58" s="268"/>
      <c r="M58" s="74" t="s">
        <v>367</v>
      </c>
      <c r="W58" s="81" t="s">
        <v>92</v>
      </c>
      <c r="X58" s="78">
        <v>8</v>
      </c>
      <c r="Y58" s="269">
        <v>0</v>
      </c>
      <c r="Z58" s="271"/>
      <c r="AB58" s="274">
        <v>11376</v>
      </c>
      <c r="AC58" s="276"/>
      <c r="AD58" s="256">
        <v>474</v>
      </c>
      <c r="AE58" s="259"/>
      <c r="AF58" s="259"/>
      <c r="AG58" s="235"/>
      <c r="AH58" s="303">
        <f t="shared" si="12"/>
        <v>0</v>
      </c>
      <c r="AI58" s="303"/>
      <c r="AJ58" s="303"/>
      <c r="AK58" s="234">
        <f t="shared" si="13"/>
        <v>0</v>
      </c>
      <c r="AL58" s="285">
        <f t="shared" si="14"/>
        <v>0</v>
      </c>
      <c r="AM58" s="286"/>
      <c r="AN58" s="286"/>
      <c r="AO58" s="287"/>
    </row>
    <row r="59" spans="1:41" ht="15" customHeight="1">
      <c r="A59" s="295">
        <v>45</v>
      </c>
      <c r="B59" s="295"/>
      <c r="C59" s="184" t="s">
        <v>448</v>
      </c>
      <c r="D59" s="77" t="s">
        <v>101</v>
      </c>
      <c r="E59" s="266" t="s">
        <v>102</v>
      </c>
      <c r="F59" s="267"/>
      <c r="G59" s="267"/>
      <c r="H59" s="267"/>
      <c r="I59" s="267"/>
      <c r="J59" s="267"/>
      <c r="K59" s="268"/>
      <c r="M59" s="74" t="s">
        <v>367</v>
      </c>
      <c r="W59" s="81" t="s">
        <v>92</v>
      </c>
      <c r="X59" s="82">
        <v>8</v>
      </c>
      <c r="Y59" s="269">
        <v>0</v>
      </c>
      <c r="Z59" s="271"/>
      <c r="AB59" s="274">
        <v>11040</v>
      </c>
      <c r="AC59" s="276"/>
      <c r="AD59" s="256">
        <v>460</v>
      </c>
      <c r="AE59" s="259"/>
      <c r="AF59" s="259"/>
      <c r="AG59" s="235"/>
      <c r="AH59" s="303">
        <f t="shared" si="12"/>
        <v>0</v>
      </c>
      <c r="AI59" s="303"/>
      <c r="AJ59" s="303"/>
      <c r="AK59" s="234">
        <f t="shared" si="13"/>
        <v>0</v>
      </c>
      <c r="AL59" s="285">
        <f t="shared" si="14"/>
        <v>0</v>
      </c>
      <c r="AM59" s="286"/>
      <c r="AN59" s="286"/>
      <c r="AO59" s="287"/>
    </row>
    <row r="60" spans="1:41" ht="15" customHeight="1">
      <c r="A60" s="295">
        <v>46</v>
      </c>
      <c r="B60" s="295"/>
      <c r="C60" s="184" t="s">
        <v>448</v>
      </c>
      <c r="D60" s="77" t="s">
        <v>103</v>
      </c>
      <c r="E60" s="266" t="s">
        <v>104</v>
      </c>
      <c r="F60" s="267"/>
      <c r="G60" s="267"/>
      <c r="H60" s="267"/>
      <c r="I60" s="267"/>
      <c r="J60" s="267"/>
      <c r="K60" s="268"/>
      <c r="M60" s="74" t="s">
        <v>367</v>
      </c>
      <c r="W60" s="83" t="s">
        <v>92</v>
      </c>
      <c r="X60" s="82">
        <v>8</v>
      </c>
      <c r="Y60" s="269">
        <v>0</v>
      </c>
      <c r="Z60" s="271"/>
      <c r="AB60" s="405">
        <v>11040</v>
      </c>
      <c r="AC60" s="406"/>
      <c r="AD60" s="256">
        <v>460</v>
      </c>
      <c r="AE60" s="259"/>
      <c r="AF60" s="259"/>
      <c r="AG60" s="235"/>
      <c r="AH60" s="303">
        <f t="shared" si="12"/>
        <v>0</v>
      </c>
      <c r="AI60" s="303"/>
      <c r="AJ60" s="303"/>
      <c r="AK60" s="234">
        <f t="shared" si="13"/>
        <v>0</v>
      </c>
      <c r="AL60" s="285">
        <f t="shared" si="14"/>
        <v>0</v>
      </c>
      <c r="AM60" s="286"/>
      <c r="AN60" s="286"/>
      <c r="AO60" s="287"/>
    </row>
    <row r="61" spans="1:41" ht="15" customHeight="1">
      <c r="A61" s="295">
        <v>47</v>
      </c>
      <c r="B61" s="295"/>
      <c r="C61" s="72" t="s">
        <v>20</v>
      </c>
      <c r="D61" s="84" t="s">
        <v>105</v>
      </c>
      <c r="E61" s="366" t="s">
        <v>106</v>
      </c>
      <c r="F61" s="367"/>
      <c r="G61" s="367"/>
      <c r="H61" s="367"/>
      <c r="I61" s="367"/>
      <c r="J61" s="367"/>
      <c r="K61" s="367"/>
      <c r="L61" s="85"/>
      <c r="M61" s="57" t="s">
        <v>367</v>
      </c>
      <c r="N61" s="140"/>
      <c r="O61" s="86"/>
      <c r="P61" s="86"/>
      <c r="Q61" s="86"/>
      <c r="R61" s="86"/>
      <c r="S61" s="86"/>
      <c r="T61" s="86"/>
      <c r="U61" s="86"/>
      <c r="V61" s="86"/>
      <c r="W61" s="87" t="s">
        <v>107</v>
      </c>
      <c r="X61" s="87">
        <v>8</v>
      </c>
      <c r="Y61" s="269">
        <v>0</v>
      </c>
      <c r="Z61" s="271"/>
      <c r="AA61" s="88"/>
      <c r="AB61" s="368">
        <v>10560</v>
      </c>
      <c r="AC61" s="369"/>
      <c r="AD61" s="355">
        <v>440</v>
      </c>
      <c r="AE61" s="356"/>
      <c r="AF61" s="357"/>
      <c r="AG61" s="236"/>
      <c r="AH61" s="303">
        <f t="shared" si="12"/>
        <v>0</v>
      </c>
      <c r="AI61" s="303"/>
      <c r="AJ61" s="303"/>
      <c r="AK61" s="225">
        <f t="shared" si="13"/>
        <v>0</v>
      </c>
      <c r="AL61" s="285">
        <f t="shared" si="14"/>
        <v>0</v>
      </c>
      <c r="AM61" s="286"/>
      <c r="AN61" s="286"/>
      <c r="AO61" s="287"/>
    </row>
    <row r="62" spans="1:41" ht="15" customHeight="1">
      <c r="A62" s="295">
        <v>48</v>
      </c>
      <c r="B62" s="295"/>
      <c r="C62" s="72" t="s">
        <v>20</v>
      </c>
      <c r="D62" s="84" t="s">
        <v>108</v>
      </c>
      <c r="E62" s="366" t="s">
        <v>109</v>
      </c>
      <c r="F62" s="367"/>
      <c r="G62" s="367"/>
      <c r="H62" s="367"/>
      <c r="I62" s="367"/>
      <c r="J62" s="367"/>
      <c r="K62" s="367"/>
      <c r="L62" s="85"/>
      <c r="M62" s="57" t="s">
        <v>367</v>
      </c>
      <c r="N62" s="140"/>
      <c r="O62" s="86"/>
      <c r="P62" s="86"/>
      <c r="Q62" s="86"/>
      <c r="R62" s="86"/>
      <c r="S62" s="86"/>
      <c r="T62" s="86"/>
      <c r="U62" s="86"/>
      <c r="V62" s="86"/>
      <c r="W62" s="87" t="s">
        <v>107</v>
      </c>
      <c r="X62" s="87">
        <v>8</v>
      </c>
      <c r="Y62" s="269">
        <v>0</v>
      </c>
      <c r="Z62" s="271"/>
      <c r="AA62" s="88"/>
      <c r="AB62" s="368">
        <v>10560</v>
      </c>
      <c r="AC62" s="369"/>
      <c r="AD62" s="355">
        <v>440</v>
      </c>
      <c r="AE62" s="356"/>
      <c r="AF62" s="357"/>
      <c r="AG62" s="236"/>
      <c r="AH62" s="303">
        <f t="shared" si="12"/>
        <v>0</v>
      </c>
      <c r="AI62" s="303"/>
      <c r="AJ62" s="303"/>
      <c r="AK62" s="225">
        <f t="shared" si="13"/>
        <v>0</v>
      </c>
      <c r="AL62" s="285">
        <f t="shared" si="14"/>
        <v>0</v>
      </c>
      <c r="AM62" s="286"/>
      <c r="AN62" s="286"/>
      <c r="AO62" s="287"/>
    </row>
    <row r="63" spans="1:41" ht="15" customHeight="1">
      <c r="A63" s="295">
        <v>49</v>
      </c>
      <c r="B63" s="295"/>
      <c r="C63" s="72" t="s">
        <v>20</v>
      </c>
      <c r="D63" s="84" t="s">
        <v>110</v>
      </c>
      <c r="E63" s="366" t="s">
        <v>111</v>
      </c>
      <c r="F63" s="367"/>
      <c r="G63" s="367"/>
      <c r="H63" s="367"/>
      <c r="I63" s="367"/>
      <c r="J63" s="367"/>
      <c r="K63" s="367"/>
      <c r="L63" s="85"/>
      <c r="M63" s="57" t="s">
        <v>372</v>
      </c>
      <c r="N63" s="140"/>
      <c r="O63" s="86"/>
      <c r="P63" s="86"/>
      <c r="Q63" s="86"/>
      <c r="R63" s="86"/>
      <c r="S63" s="86"/>
      <c r="T63" s="86"/>
      <c r="U63" s="86"/>
      <c r="V63" s="86"/>
      <c r="W63" s="87" t="s">
        <v>112</v>
      </c>
      <c r="X63" s="87">
        <v>8</v>
      </c>
      <c r="Y63" s="269">
        <v>0</v>
      </c>
      <c r="Z63" s="271"/>
      <c r="AA63" s="88"/>
      <c r="AB63" s="368">
        <v>9600</v>
      </c>
      <c r="AC63" s="369"/>
      <c r="AD63" s="355">
        <v>400</v>
      </c>
      <c r="AE63" s="356"/>
      <c r="AF63" s="357"/>
      <c r="AG63" s="236"/>
      <c r="AH63" s="303">
        <f t="shared" si="12"/>
        <v>0</v>
      </c>
      <c r="AI63" s="303"/>
      <c r="AJ63" s="303"/>
      <c r="AK63" s="225">
        <f t="shared" si="13"/>
        <v>0</v>
      </c>
      <c r="AL63" s="285">
        <f t="shared" si="14"/>
        <v>0</v>
      </c>
      <c r="AM63" s="286"/>
      <c r="AN63" s="286"/>
      <c r="AO63" s="287"/>
    </row>
    <row r="64" spans="1:41" ht="15" customHeight="1">
      <c r="A64" s="295">
        <v>50</v>
      </c>
      <c r="B64" s="295"/>
      <c r="C64" s="72" t="s">
        <v>20</v>
      </c>
      <c r="D64" s="84" t="s">
        <v>113</v>
      </c>
      <c r="E64" s="366" t="s">
        <v>114</v>
      </c>
      <c r="F64" s="367"/>
      <c r="G64" s="367"/>
      <c r="H64" s="367"/>
      <c r="I64" s="367"/>
      <c r="J64" s="367"/>
      <c r="K64" s="367"/>
      <c r="L64" s="85"/>
      <c r="M64" s="57" t="s">
        <v>372</v>
      </c>
      <c r="N64" s="140"/>
      <c r="O64" s="86"/>
      <c r="P64" s="86"/>
      <c r="Q64" s="86"/>
      <c r="R64" s="86"/>
      <c r="S64" s="86"/>
      <c r="T64" s="86"/>
      <c r="U64" s="86"/>
      <c r="V64" s="86"/>
      <c r="W64" s="87" t="s">
        <v>112</v>
      </c>
      <c r="X64" s="87">
        <v>8</v>
      </c>
      <c r="Y64" s="269">
        <v>0</v>
      </c>
      <c r="Z64" s="271"/>
      <c r="AA64" s="88"/>
      <c r="AB64" s="368">
        <v>11040</v>
      </c>
      <c r="AC64" s="369"/>
      <c r="AD64" s="355">
        <v>460</v>
      </c>
      <c r="AE64" s="356"/>
      <c r="AF64" s="357"/>
      <c r="AG64" s="236"/>
      <c r="AH64" s="303">
        <f t="shared" si="12"/>
        <v>0</v>
      </c>
      <c r="AI64" s="303"/>
      <c r="AJ64" s="303"/>
      <c r="AK64" s="225">
        <f t="shared" si="13"/>
        <v>0</v>
      </c>
      <c r="AL64" s="285">
        <f t="shared" si="14"/>
        <v>0</v>
      </c>
      <c r="AM64" s="286"/>
      <c r="AN64" s="286"/>
      <c r="AO64" s="287"/>
    </row>
    <row r="65" spans="1:41" ht="15" customHeight="1">
      <c r="A65" s="153">
        <v>51</v>
      </c>
      <c r="B65" s="139"/>
      <c r="C65" s="72"/>
      <c r="D65" s="84" t="s">
        <v>384</v>
      </c>
      <c r="E65" s="366" t="s">
        <v>385</v>
      </c>
      <c r="F65" s="367"/>
      <c r="G65" s="367"/>
      <c r="H65" s="367"/>
      <c r="I65" s="367"/>
      <c r="J65" s="367"/>
      <c r="K65" s="367"/>
      <c r="L65" s="85"/>
      <c r="M65" s="57" t="s">
        <v>368</v>
      </c>
      <c r="N65" s="140"/>
      <c r="O65" s="86"/>
      <c r="P65" s="86"/>
      <c r="Q65" s="86"/>
      <c r="R65" s="86"/>
      <c r="S65" s="86"/>
      <c r="T65" s="86"/>
      <c r="U65" s="86"/>
      <c r="V65" s="86"/>
      <c r="W65" s="87" t="s">
        <v>386</v>
      </c>
      <c r="X65" s="87">
        <v>6</v>
      </c>
      <c r="Y65" s="269">
        <v>0</v>
      </c>
      <c r="Z65" s="271"/>
      <c r="AA65" s="88"/>
      <c r="AB65" s="368">
        <v>8820</v>
      </c>
      <c r="AC65" s="369"/>
      <c r="AD65" s="355">
        <v>490</v>
      </c>
      <c r="AE65" s="356"/>
      <c r="AF65" s="357"/>
      <c r="AG65" s="236"/>
      <c r="AH65" s="303">
        <f t="shared" si="12"/>
        <v>0</v>
      </c>
      <c r="AI65" s="303"/>
      <c r="AJ65" s="303"/>
      <c r="AK65" s="225">
        <f t="shared" si="13"/>
        <v>0</v>
      </c>
      <c r="AL65" s="285">
        <f t="shared" si="14"/>
        <v>0</v>
      </c>
      <c r="AM65" s="286"/>
      <c r="AN65" s="286"/>
      <c r="AO65" s="287"/>
    </row>
    <row r="66" spans="1:41" ht="15" customHeight="1">
      <c r="A66" s="295">
        <v>52</v>
      </c>
      <c r="B66" s="295"/>
      <c r="C66" s="72" t="s">
        <v>20</v>
      </c>
      <c r="D66" s="84" t="s">
        <v>115</v>
      </c>
      <c r="E66" s="366" t="s">
        <v>116</v>
      </c>
      <c r="F66" s="367"/>
      <c r="G66" s="367"/>
      <c r="H66" s="367"/>
      <c r="I66" s="367"/>
      <c r="J66" s="367"/>
      <c r="K66" s="367"/>
      <c r="L66" s="85"/>
      <c r="M66" s="57" t="s">
        <v>368</v>
      </c>
      <c r="N66" s="140"/>
      <c r="O66" s="86"/>
      <c r="P66" s="86"/>
      <c r="Q66" s="86"/>
      <c r="R66" s="86"/>
      <c r="S66" s="86"/>
      <c r="T66" s="86"/>
      <c r="U66" s="86"/>
      <c r="V66" s="86"/>
      <c r="W66" s="87" t="s">
        <v>386</v>
      </c>
      <c r="X66" s="87">
        <v>8</v>
      </c>
      <c r="Y66" s="269">
        <v>0</v>
      </c>
      <c r="Z66" s="271"/>
      <c r="AA66" s="88"/>
      <c r="AB66" s="368">
        <v>11520</v>
      </c>
      <c r="AC66" s="369"/>
      <c r="AD66" s="355">
        <v>640</v>
      </c>
      <c r="AE66" s="356"/>
      <c r="AF66" s="357"/>
      <c r="AG66" s="236"/>
      <c r="AH66" s="303">
        <f t="shared" si="12"/>
        <v>0</v>
      </c>
      <c r="AI66" s="303"/>
      <c r="AJ66" s="303"/>
      <c r="AK66" s="225">
        <f t="shared" si="13"/>
        <v>0</v>
      </c>
      <c r="AL66" s="285">
        <f t="shared" si="14"/>
        <v>0</v>
      </c>
      <c r="AM66" s="286"/>
      <c r="AN66" s="286"/>
      <c r="AO66" s="287"/>
    </row>
    <row r="67" spans="1:41" ht="15.75" customHeight="1" thickBot="1">
      <c r="A67" s="172">
        <v>53</v>
      </c>
      <c r="B67" s="159"/>
      <c r="C67" s="184" t="s">
        <v>448</v>
      </c>
      <c r="D67" s="122" t="s">
        <v>117</v>
      </c>
      <c r="E67" s="494" t="s">
        <v>118</v>
      </c>
      <c r="F67" s="495"/>
      <c r="G67" s="495"/>
      <c r="H67" s="495"/>
      <c r="I67" s="495"/>
      <c r="J67" s="495"/>
      <c r="K67" s="496"/>
      <c r="M67" s="173" t="s">
        <v>368</v>
      </c>
      <c r="W67" s="170" t="s">
        <v>283</v>
      </c>
      <c r="X67" s="170">
        <v>8</v>
      </c>
      <c r="Y67" s="389">
        <v>0</v>
      </c>
      <c r="Z67" s="390"/>
      <c r="AB67" s="497">
        <v>11520</v>
      </c>
      <c r="AC67" s="498"/>
      <c r="AD67" s="260">
        <v>640</v>
      </c>
      <c r="AE67" s="259"/>
      <c r="AF67" s="259"/>
      <c r="AG67" s="235"/>
      <c r="AH67" s="323">
        <f t="shared" si="12"/>
        <v>0</v>
      </c>
      <c r="AI67" s="323"/>
      <c r="AJ67" s="323"/>
      <c r="AK67" s="234">
        <f t="shared" si="13"/>
        <v>0</v>
      </c>
      <c r="AL67" s="324">
        <f t="shared" si="14"/>
        <v>0</v>
      </c>
      <c r="AM67" s="325"/>
      <c r="AN67" s="325"/>
      <c r="AO67" s="326"/>
    </row>
    <row r="68" spans="1:41" ht="15.75" customHeight="1" thickBot="1">
      <c r="A68" s="333">
        <v>54</v>
      </c>
      <c r="B68" s="333"/>
      <c r="C68" s="209"/>
      <c r="D68" s="364" t="s">
        <v>120</v>
      </c>
      <c r="E68" s="364"/>
      <c r="F68" s="364"/>
      <c r="G68" s="364"/>
      <c r="H68" s="364"/>
      <c r="I68" s="364"/>
      <c r="J68" s="364"/>
      <c r="K68" s="364"/>
      <c r="L68" s="364"/>
      <c r="M68" s="364"/>
      <c r="N68" s="364"/>
      <c r="O68" s="364"/>
      <c r="P68" s="364"/>
      <c r="Q68" s="364"/>
      <c r="R68" s="364"/>
      <c r="S68" s="364"/>
      <c r="T68" s="364"/>
      <c r="U68" s="364"/>
      <c r="V68" s="364"/>
      <c r="W68" s="364"/>
      <c r="X68" s="364"/>
      <c r="Y68" s="364"/>
      <c r="Z68" s="364"/>
      <c r="AA68" s="364"/>
      <c r="AB68" s="383"/>
      <c r="AC68" s="383"/>
      <c r="AD68" s="383" t="s">
        <v>45</v>
      </c>
      <c r="AE68" s="383"/>
      <c r="AF68" s="383"/>
      <c r="AG68" s="383"/>
      <c r="AH68" s="384" t="s">
        <v>45</v>
      </c>
      <c r="AI68" s="384"/>
      <c r="AJ68" s="384"/>
      <c r="AK68" s="384"/>
      <c r="AL68" s="385"/>
      <c r="AM68" s="385"/>
      <c r="AN68" s="385"/>
      <c r="AO68" s="386"/>
    </row>
    <row r="69" spans="1:41" ht="15" customHeight="1">
      <c r="A69" s="174">
        <v>55</v>
      </c>
      <c r="B69" s="160"/>
      <c r="C69" s="72" t="s">
        <v>20</v>
      </c>
      <c r="D69" s="90" t="s">
        <v>121</v>
      </c>
      <c r="E69" s="373" t="s">
        <v>122</v>
      </c>
      <c r="F69" s="374"/>
      <c r="G69" s="374"/>
      <c r="H69" s="374"/>
      <c r="I69" s="374"/>
      <c r="J69" s="374"/>
      <c r="K69" s="374"/>
      <c r="L69" s="56"/>
      <c r="M69" s="57" t="s">
        <v>373</v>
      </c>
      <c r="N69" s="48"/>
      <c r="O69" s="49"/>
      <c r="P69" s="49"/>
      <c r="Q69" s="49"/>
      <c r="R69" s="49"/>
      <c r="S69" s="49"/>
      <c r="T69" s="49"/>
      <c r="U69" s="49"/>
      <c r="V69" s="49"/>
      <c r="W69" s="87" t="s">
        <v>463</v>
      </c>
      <c r="X69" s="87">
        <v>6</v>
      </c>
      <c r="Y69" s="358">
        <v>0</v>
      </c>
      <c r="Z69" s="360"/>
      <c r="AA69" s="58"/>
      <c r="AB69" s="375">
        <v>10485</v>
      </c>
      <c r="AC69" s="376"/>
      <c r="AD69" s="402">
        <v>699</v>
      </c>
      <c r="AE69" s="403"/>
      <c r="AF69" s="404"/>
      <c r="AG69" s="232"/>
      <c r="AH69" s="380">
        <f>AD69*Y69</f>
        <v>0</v>
      </c>
      <c r="AI69" s="381"/>
      <c r="AJ69" s="382"/>
      <c r="AK69" s="248">
        <f>SUM(AH69)</f>
        <v>0</v>
      </c>
      <c r="AL69" s="285">
        <f t="shared" ref="AL69:AL72" si="15">AH69*($AC$10% - 1)</f>
        <v>0</v>
      </c>
      <c r="AM69" s="286"/>
      <c r="AN69" s="286"/>
      <c r="AO69" s="287"/>
    </row>
    <row r="70" spans="1:41" ht="15" customHeight="1">
      <c r="A70" s="295">
        <v>56</v>
      </c>
      <c r="B70" s="295"/>
      <c r="C70" s="72" t="s">
        <v>20</v>
      </c>
      <c r="D70" s="84" t="s">
        <v>123</v>
      </c>
      <c r="E70" s="366" t="s">
        <v>124</v>
      </c>
      <c r="F70" s="367"/>
      <c r="G70" s="367"/>
      <c r="H70" s="367"/>
      <c r="I70" s="367"/>
      <c r="J70" s="367"/>
      <c r="K70" s="367"/>
      <c r="L70" s="85"/>
      <c r="M70" s="57" t="s">
        <v>373</v>
      </c>
      <c r="N70" s="140"/>
      <c r="O70" s="86"/>
      <c r="P70" s="86"/>
      <c r="Q70" s="86"/>
      <c r="R70" s="86"/>
      <c r="S70" s="86"/>
      <c r="T70" s="86"/>
      <c r="U70" s="86"/>
      <c r="V70" s="86"/>
      <c r="W70" s="87" t="s">
        <v>463</v>
      </c>
      <c r="X70" s="89">
        <v>6</v>
      </c>
      <c r="Y70" s="269">
        <v>0</v>
      </c>
      <c r="Z70" s="271"/>
      <c r="AA70" s="88"/>
      <c r="AB70" s="368">
        <v>10485</v>
      </c>
      <c r="AC70" s="369"/>
      <c r="AD70" s="399">
        <v>699</v>
      </c>
      <c r="AE70" s="400"/>
      <c r="AF70" s="401"/>
      <c r="AG70" s="236"/>
      <c r="AH70" s="370">
        <f>AD70*Y70</f>
        <v>0</v>
      </c>
      <c r="AI70" s="371"/>
      <c r="AJ70" s="372"/>
      <c r="AK70" s="225">
        <f>SUM(AH70)</f>
        <v>0</v>
      </c>
      <c r="AL70" s="285">
        <f t="shared" si="15"/>
        <v>0</v>
      </c>
      <c r="AM70" s="286"/>
      <c r="AN70" s="286"/>
      <c r="AO70" s="287"/>
    </row>
    <row r="71" spans="1:41" ht="15" customHeight="1">
      <c r="A71" s="153">
        <v>57</v>
      </c>
      <c r="B71" s="139"/>
      <c r="C71" s="72" t="s">
        <v>20</v>
      </c>
      <c r="D71" s="84" t="s">
        <v>125</v>
      </c>
      <c r="E71" s="366" t="s">
        <v>126</v>
      </c>
      <c r="F71" s="367"/>
      <c r="G71" s="367"/>
      <c r="H71" s="367"/>
      <c r="I71" s="367"/>
      <c r="J71" s="367"/>
      <c r="K71" s="367"/>
      <c r="L71" s="85"/>
      <c r="M71" s="57" t="s">
        <v>370</v>
      </c>
      <c r="N71" s="140"/>
      <c r="O71" s="86"/>
      <c r="P71" s="86"/>
      <c r="Q71" s="86"/>
      <c r="R71" s="86"/>
      <c r="S71" s="86"/>
      <c r="T71" s="86"/>
      <c r="U71" s="86"/>
      <c r="V71" s="86"/>
      <c r="W71" s="87" t="s">
        <v>127</v>
      </c>
      <c r="X71" s="89">
        <v>6</v>
      </c>
      <c r="Y71" s="269">
        <v>0</v>
      </c>
      <c r="Z71" s="271"/>
      <c r="AA71" s="88"/>
      <c r="AB71" s="368">
        <v>14880</v>
      </c>
      <c r="AC71" s="369"/>
      <c r="AD71" s="399">
        <v>1240</v>
      </c>
      <c r="AE71" s="400"/>
      <c r="AF71" s="401"/>
      <c r="AG71" s="236"/>
      <c r="AH71" s="370">
        <f>AD71*Y71</f>
        <v>0</v>
      </c>
      <c r="AI71" s="371"/>
      <c r="AJ71" s="372"/>
      <c r="AK71" s="225">
        <f>SUM(AH71)</f>
        <v>0</v>
      </c>
      <c r="AL71" s="285">
        <f t="shared" si="15"/>
        <v>0</v>
      </c>
      <c r="AM71" s="286"/>
      <c r="AN71" s="286"/>
      <c r="AO71" s="287"/>
    </row>
    <row r="72" spans="1:41" ht="15.75" customHeight="1" thickBot="1">
      <c r="A72" s="343">
        <v>58</v>
      </c>
      <c r="B72" s="343"/>
      <c r="C72" s="164" t="s">
        <v>20</v>
      </c>
      <c r="D72" s="165" t="s">
        <v>128</v>
      </c>
      <c r="E72" s="387" t="s">
        <v>129</v>
      </c>
      <c r="F72" s="388"/>
      <c r="G72" s="388"/>
      <c r="H72" s="388"/>
      <c r="I72" s="388"/>
      <c r="J72" s="388"/>
      <c r="K72" s="388"/>
      <c r="L72" s="166"/>
      <c r="M72" s="54" t="s">
        <v>374</v>
      </c>
      <c r="N72" s="167"/>
      <c r="O72" s="168"/>
      <c r="P72" s="168"/>
      <c r="Q72" s="168"/>
      <c r="R72" s="168"/>
      <c r="S72" s="168"/>
      <c r="T72" s="168"/>
      <c r="U72" s="168"/>
      <c r="V72" s="168"/>
      <c r="W72" s="169" t="s">
        <v>130</v>
      </c>
      <c r="X72" s="170">
        <v>6</v>
      </c>
      <c r="Y72" s="389">
        <v>0</v>
      </c>
      <c r="Z72" s="390"/>
      <c r="AA72" s="171"/>
      <c r="AB72" s="391">
        <v>12960</v>
      </c>
      <c r="AC72" s="392"/>
      <c r="AD72" s="393">
        <v>2160</v>
      </c>
      <c r="AE72" s="394"/>
      <c r="AF72" s="395"/>
      <c r="AG72" s="237"/>
      <c r="AH72" s="396">
        <f>AD72*Y72</f>
        <v>0</v>
      </c>
      <c r="AI72" s="397"/>
      <c r="AJ72" s="398"/>
      <c r="AK72" s="226">
        <f>SUM(AH72)</f>
        <v>0</v>
      </c>
      <c r="AL72" s="324">
        <f t="shared" si="15"/>
        <v>0</v>
      </c>
      <c r="AM72" s="325"/>
      <c r="AN72" s="325"/>
      <c r="AO72" s="326"/>
    </row>
    <row r="73" spans="1:41" s="186" customFormat="1" ht="18" thickBot="1">
      <c r="A73" s="198" t="s">
        <v>400</v>
      </c>
      <c r="B73" s="198"/>
      <c r="C73" s="210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38"/>
      <c r="AE73" s="238"/>
      <c r="AF73" s="238"/>
      <c r="AG73" s="238"/>
      <c r="AH73" s="238"/>
      <c r="AI73" s="238"/>
      <c r="AJ73" s="238"/>
      <c r="AK73" s="238"/>
      <c r="AL73" s="280"/>
      <c r="AM73" s="280"/>
      <c r="AN73" s="280"/>
      <c r="AO73" s="281"/>
    </row>
    <row r="74" spans="1:41" ht="15" customHeight="1">
      <c r="A74" s="294">
        <v>70</v>
      </c>
      <c r="B74" s="295"/>
      <c r="C74" s="184" t="s">
        <v>448</v>
      </c>
      <c r="D74" s="157" t="s">
        <v>429</v>
      </c>
      <c r="E74" s="296" t="s">
        <v>151</v>
      </c>
      <c r="F74" s="297"/>
      <c r="G74" s="297"/>
      <c r="H74" s="297"/>
      <c r="I74" s="297"/>
      <c r="J74" s="297"/>
      <c r="K74" s="298"/>
      <c r="L74" s="161"/>
      <c r="M74" s="119" t="s">
        <v>461</v>
      </c>
      <c r="W74" s="87" t="s">
        <v>152</v>
      </c>
      <c r="X74" s="87">
        <v>11</v>
      </c>
      <c r="Y74" s="299">
        <v>0</v>
      </c>
      <c r="Z74" s="299"/>
      <c r="AA74" s="299"/>
      <c r="AB74" s="300">
        <v>16128</v>
      </c>
      <c r="AC74" s="300"/>
      <c r="AD74" s="258">
        <v>168</v>
      </c>
      <c r="AE74" s="234"/>
      <c r="AF74" s="234"/>
      <c r="AG74" s="234"/>
      <c r="AH74" s="300">
        <f t="shared" ref="AH74" si="16">SUM(AD74*Y74)</f>
        <v>0</v>
      </c>
      <c r="AI74" s="300"/>
      <c r="AJ74" s="300"/>
      <c r="AK74" s="234">
        <f t="shared" ref="AK74:AK86" si="17">SUM(AH74)</f>
        <v>0</v>
      </c>
      <c r="AL74" s="285">
        <f t="shared" ref="AL74" si="18">AH74*($AC$10% - 1)</f>
        <v>0</v>
      </c>
      <c r="AM74" s="286"/>
      <c r="AN74" s="286"/>
      <c r="AO74" s="287"/>
    </row>
    <row r="75" spans="1:41" ht="16.5" customHeight="1">
      <c r="A75" s="193" t="s">
        <v>401</v>
      </c>
      <c r="B75" s="187"/>
      <c r="C75" s="184" t="s">
        <v>448</v>
      </c>
      <c r="D75" s="77" t="s">
        <v>431</v>
      </c>
      <c r="E75" s="266" t="s">
        <v>412</v>
      </c>
      <c r="F75" s="267"/>
      <c r="G75" s="267"/>
      <c r="H75" s="267"/>
      <c r="I75" s="267"/>
      <c r="J75" s="267"/>
      <c r="K75" s="268"/>
      <c r="L75" s="188"/>
      <c r="M75" s="74" t="s">
        <v>372</v>
      </c>
      <c r="N75" s="188"/>
      <c r="O75" s="188"/>
      <c r="P75" s="188"/>
      <c r="Q75" s="188"/>
      <c r="R75" s="190"/>
      <c r="S75" s="190"/>
      <c r="T75" s="190"/>
      <c r="U75" s="190"/>
      <c r="V75" s="190"/>
      <c r="W75" s="96" t="s">
        <v>92</v>
      </c>
      <c r="X75" s="89">
        <v>7</v>
      </c>
      <c r="Y75" s="269">
        <v>0</v>
      </c>
      <c r="Z75" s="270"/>
      <c r="AA75" s="271"/>
      <c r="AB75" s="272">
        <v>9120</v>
      </c>
      <c r="AC75" s="273"/>
      <c r="AD75" s="261">
        <v>380</v>
      </c>
      <c r="AE75" s="239"/>
      <c r="AF75" s="239"/>
      <c r="AG75" s="239"/>
      <c r="AH75" s="282">
        <f t="shared" ref="AH75:AH86" si="19">SUM(Y75*AD75)</f>
        <v>0</v>
      </c>
      <c r="AI75" s="283"/>
      <c r="AJ75" s="284"/>
      <c r="AK75" s="250">
        <f t="shared" si="17"/>
        <v>0</v>
      </c>
      <c r="AL75" s="285">
        <f t="shared" ref="AL75:AL86" si="20">AH75*($AC$10% - 1)</f>
        <v>0</v>
      </c>
      <c r="AM75" s="286"/>
      <c r="AN75" s="286"/>
      <c r="AO75" s="287"/>
    </row>
    <row r="76" spans="1:41">
      <c r="A76" s="193" t="s">
        <v>402</v>
      </c>
      <c r="B76" s="151"/>
      <c r="C76" s="184" t="s">
        <v>448</v>
      </c>
      <c r="D76" s="77" t="s">
        <v>433</v>
      </c>
      <c r="E76" s="288" t="s">
        <v>432</v>
      </c>
      <c r="F76" s="289"/>
      <c r="G76" s="289"/>
      <c r="H76" s="289"/>
      <c r="I76" s="289"/>
      <c r="J76" s="289"/>
      <c r="K76" s="290"/>
      <c r="L76" s="150"/>
      <c r="M76" s="74" t="s">
        <v>372</v>
      </c>
      <c r="N76" s="150"/>
      <c r="O76" s="150"/>
      <c r="P76" s="150"/>
      <c r="Q76" s="150"/>
      <c r="R76" s="189"/>
      <c r="S76" s="189"/>
      <c r="T76" s="189"/>
      <c r="U76" s="189"/>
      <c r="V76" s="189"/>
      <c r="W76" s="96" t="s">
        <v>92</v>
      </c>
      <c r="X76" s="89">
        <v>7</v>
      </c>
      <c r="Y76" s="269">
        <v>0</v>
      </c>
      <c r="Z76" s="270"/>
      <c r="AA76" s="271"/>
      <c r="AB76" s="272">
        <v>9120</v>
      </c>
      <c r="AC76" s="273"/>
      <c r="AD76" s="261">
        <v>380</v>
      </c>
      <c r="AE76" s="240"/>
      <c r="AF76" s="240"/>
      <c r="AG76" s="240"/>
      <c r="AH76" s="274">
        <f t="shared" si="19"/>
        <v>0</v>
      </c>
      <c r="AI76" s="275"/>
      <c r="AJ76" s="276"/>
      <c r="AK76" s="251">
        <f t="shared" si="17"/>
        <v>0</v>
      </c>
      <c r="AL76" s="277">
        <f t="shared" si="20"/>
        <v>0</v>
      </c>
      <c r="AM76" s="278"/>
      <c r="AN76" s="278"/>
      <c r="AO76" s="279"/>
    </row>
    <row r="77" spans="1:41" ht="15" customHeight="1">
      <c r="A77" s="193" t="s">
        <v>403</v>
      </c>
      <c r="B77" s="151"/>
      <c r="C77" s="184" t="s">
        <v>448</v>
      </c>
      <c r="D77" s="77" t="s">
        <v>434</v>
      </c>
      <c r="E77" s="266" t="s">
        <v>413</v>
      </c>
      <c r="F77" s="267"/>
      <c r="G77" s="267"/>
      <c r="H77" s="267"/>
      <c r="I77" s="267"/>
      <c r="J77" s="267"/>
      <c r="K77" s="268"/>
      <c r="L77" s="150"/>
      <c r="M77" s="74" t="s">
        <v>372</v>
      </c>
      <c r="N77" s="150"/>
      <c r="O77" s="150"/>
      <c r="P77" s="150"/>
      <c r="Q77" s="150"/>
      <c r="R77" s="149"/>
      <c r="S77" s="149"/>
      <c r="T77" s="149"/>
      <c r="U77" s="149"/>
      <c r="V77" s="149"/>
      <c r="W77" s="96" t="s">
        <v>92</v>
      </c>
      <c r="X77" s="89">
        <v>9</v>
      </c>
      <c r="Y77" s="269">
        <v>0</v>
      </c>
      <c r="Z77" s="270"/>
      <c r="AA77" s="271"/>
      <c r="AB77" s="272">
        <v>11712</v>
      </c>
      <c r="AC77" s="273"/>
      <c r="AD77" s="261">
        <v>488</v>
      </c>
      <c r="AE77" s="241"/>
      <c r="AF77" s="241"/>
      <c r="AG77" s="241"/>
      <c r="AH77" s="274">
        <f t="shared" si="19"/>
        <v>0</v>
      </c>
      <c r="AI77" s="275"/>
      <c r="AJ77" s="276"/>
      <c r="AK77" s="252">
        <f t="shared" si="17"/>
        <v>0</v>
      </c>
      <c r="AL77" s="277">
        <f t="shared" si="20"/>
        <v>0</v>
      </c>
      <c r="AM77" s="278"/>
      <c r="AN77" s="278"/>
      <c r="AO77" s="279"/>
    </row>
    <row r="78" spans="1:41" ht="16.5" customHeight="1">
      <c r="A78" s="193" t="s">
        <v>404</v>
      </c>
      <c r="B78" s="191"/>
      <c r="C78" s="184" t="s">
        <v>448</v>
      </c>
      <c r="D78" s="77" t="s">
        <v>435</v>
      </c>
      <c r="E78" s="266" t="s">
        <v>414</v>
      </c>
      <c r="F78" s="267"/>
      <c r="G78" s="267"/>
      <c r="H78" s="267"/>
      <c r="I78" s="267"/>
      <c r="J78" s="267"/>
      <c r="K78" s="268"/>
      <c r="L78" s="191"/>
      <c r="M78" s="74" t="s">
        <v>372</v>
      </c>
      <c r="N78" s="191"/>
      <c r="O78" s="191"/>
      <c r="P78" s="191"/>
      <c r="Q78" s="191"/>
      <c r="R78" s="191"/>
      <c r="S78" s="191"/>
      <c r="T78" s="191"/>
      <c r="U78" s="191"/>
      <c r="V78" s="191"/>
      <c r="W78" s="96" t="s">
        <v>92</v>
      </c>
      <c r="X78" s="89">
        <v>9</v>
      </c>
      <c r="Y78" s="269">
        <v>0</v>
      </c>
      <c r="Z78" s="270"/>
      <c r="AA78" s="271"/>
      <c r="AB78" s="272">
        <v>11712</v>
      </c>
      <c r="AC78" s="273"/>
      <c r="AD78" s="261">
        <v>488</v>
      </c>
      <c r="AE78" s="242"/>
      <c r="AF78" s="242"/>
      <c r="AG78" s="242"/>
      <c r="AH78" s="274">
        <f t="shared" si="19"/>
        <v>0</v>
      </c>
      <c r="AI78" s="275"/>
      <c r="AJ78" s="276"/>
      <c r="AK78" s="242">
        <f t="shared" si="17"/>
        <v>0</v>
      </c>
      <c r="AL78" s="277">
        <f t="shared" si="20"/>
        <v>0</v>
      </c>
      <c r="AM78" s="278"/>
      <c r="AN78" s="278"/>
      <c r="AO78" s="279"/>
    </row>
    <row r="79" spans="1:41" ht="16.5" customHeight="1">
      <c r="A79" s="193" t="s">
        <v>405</v>
      </c>
      <c r="B79" s="192"/>
      <c r="C79" s="184" t="s">
        <v>448</v>
      </c>
      <c r="D79" s="77" t="s">
        <v>436</v>
      </c>
      <c r="E79" s="266" t="s">
        <v>415</v>
      </c>
      <c r="F79" s="267"/>
      <c r="G79" s="267"/>
      <c r="H79" s="267"/>
      <c r="I79" s="267"/>
      <c r="J79" s="267"/>
      <c r="K79" s="268"/>
      <c r="L79" s="192"/>
      <c r="M79" s="74" t="s">
        <v>372</v>
      </c>
      <c r="N79" s="192"/>
      <c r="O79" s="192"/>
      <c r="P79" s="192"/>
      <c r="Q79" s="192"/>
      <c r="R79" s="192"/>
      <c r="S79" s="192"/>
      <c r="T79" s="192"/>
      <c r="U79" s="192"/>
      <c r="V79" s="192"/>
      <c r="W79" s="96" t="s">
        <v>92</v>
      </c>
      <c r="X79" s="89">
        <v>9</v>
      </c>
      <c r="Y79" s="269">
        <v>0</v>
      </c>
      <c r="Z79" s="270"/>
      <c r="AA79" s="271"/>
      <c r="AB79" s="272">
        <v>11712</v>
      </c>
      <c r="AC79" s="273"/>
      <c r="AD79" s="261">
        <v>488</v>
      </c>
      <c r="AE79" s="243"/>
      <c r="AF79" s="243"/>
      <c r="AG79" s="243"/>
      <c r="AH79" s="274">
        <f t="shared" si="19"/>
        <v>0</v>
      </c>
      <c r="AI79" s="275"/>
      <c r="AJ79" s="276"/>
      <c r="AK79" s="243">
        <f t="shared" si="17"/>
        <v>0</v>
      </c>
      <c r="AL79" s="277">
        <f t="shared" si="20"/>
        <v>0</v>
      </c>
      <c r="AM79" s="278"/>
      <c r="AN79" s="278"/>
      <c r="AO79" s="279"/>
    </row>
    <row r="80" spans="1:41" s="175" customFormat="1" ht="16.5" customHeight="1">
      <c r="A80" s="193" t="s">
        <v>406</v>
      </c>
      <c r="B80" s="185"/>
      <c r="C80" s="184" t="s">
        <v>448</v>
      </c>
      <c r="D80" s="77" t="s">
        <v>437</v>
      </c>
      <c r="E80" s="266" t="s">
        <v>416</v>
      </c>
      <c r="F80" s="267"/>
      <c r="G80" s="267"/>
      <c r="H80" s="267"/>
      <c r="I80" s="267"/>
      <c r="J80" s="267"/>
      <c r="K80" s="268"/>
      <c r="L80" s="185"/>
      <c r="M80" s="74" t="s">
        <v>372</v>
      </c>
      <c r="N80" s="185"/>
      <c r="O80" s="185"/>
      <c r="P80" s="185"/>
      <c r="Q80" s="185"/>
      <c r="R80" s="185"/>
      <c r="S80" s="185"/>
      <c r="T80" s="185"/>
      <c r="U80" s="185"/>
      <c r="V80" s="185"/>
      <c r="W80" s="96" t="s">
        <v>92</v>
      </c>
      <c r="X80" s="89">
        <v>10</v>
      </c>
      <c r="Y80" s="269">
        <v>0</v>
      </c>
      <c r="Z80" s="270"/>
      <c r="AA80" s="271"/>
      <c r="AB80" s="272">
        <v>13032</v>
      </c>
      <c r="AC80" s="273"/>
      <c r="AD80" s="261">
        <v>543</v>
      </c>
      <c r="AE80" s="244"/>
      <c r="AF80" s="244"/>
      <c r="AG80" s="244"/>
      <c r="AH80" s="274">
        <f t="shared" si="19"/>
        <v>0</v>
      </c>
      <c r="AI80" s="275"/>
      <c r="AJ80" s="276"/>
      <c r="AK80" s="244">
        <f t="shared" si="17"/>
        <v>0</v>
      </c>
      <c r="AL80" s="277">
        <f t="shared" si="20"/>
        <v>0</v>
      </c>
      <c r="AM80" s="278"/>
      <c r="AN80" s="278"/>
      <c r="AO80" s="279"/>
    </row>
    <row r="81" spans="1:41" ht="16.5" customHeight="1">
      <c r="A81" s="193" t="s">
        <v>407</v>
      </c>
      <c r="B81" s="145"/>
      <c r="C81" s="184" t="s">
        <v>448</v>
      </c>
      <c r="D81" s="77" t="s">
        <v>438</v>
      </c>
      <c r="E81" s="266" t="s">
        <v>417</v>
      </c>
      <c r="F81" s="267"/>
      <c r="G81" s="267"/>
      <c r="H81" s="267"/>
      <c r="I81" s="267"/>
      <c r="J81" s="267"/>
      <c r="K81" s="268"/>
      <c r="L81" s="145"/>
      <c r="M81" s="74" t="s">
        <v>372</v>
      </c>
      <c r="N81" s="145"/>
      <c r="O81" s="145"/>
      <c r="P81" s="145"/>
      <c r="Q81" s="145"/>
      <c r="R81" s="145"/>
      <c r="S81" s="145"/>
      <c r="T81" s="145"/>
      <c r="U81" s="145"/>
      <c r="V81" s="145"/>
      <c r="W81" s="96" t="s">
        <v>92</v>
      </c>
      <c r="X81" s="89">
        <v>10</v>
      </c>
      <c r="Y81" s="269">
        <v>0</v>
      </c>
      <c r="Z81" s="270"/>
      <c r="AA81" s="271"/>
      <c r="AB81" s="272">
        <v>13032</v>
      </c>
      <c r="AC81" s="273"/>
      <c r="AD81" s="261">
        <v>543</v>
      </c>
      <c r="AE81" s="245"/>
      <c r="AF81" s="245"/>
      <c r="AG81" s="245"/>
      <c r="AH81" s="274">
        <f t="shared" si="19"/>
        <v>0</v>
      </c>
      <c r="AI81" s="275"/>
      <c r="AJ81" s="276"/>
      <c r="AK81" s="245">
        <f t="shared" si="17"/>
        <v>0</v>
      </c>
      <c r="AL81" s="277">
        <f t="shared" si="20"/>
        <v>0</v>
      </c>
      <c r="AM81" s="278"/>
      <c r="AN81" s="278"/>
      <c r="AO81" s="279"/>
    </row>
    <row r="82" spans="1:41" ht="16.5" customHeight="1">
      <c r="A82" s="193" t="s">
        <v>408</v>
      </c>
      <c r="B82" s="145"/>
      <c r="C82" s="184" t="s">
        <v>448</v>
      </c>
      <c r="D82" s="77" t="s">
        <v>439</v>
      </c>
      <c r="E82" s="266" t="s">
        <v>418</v>
      </c>
      <c r="F82" s="267"/>
      <c r="G82" s="267"/>
      <c r="H82" s="267"/>
      <c r="I82" s="267"/>
      <c r="J82" s="267"/>
      <c r="K82" s="268"/>
      <c r="L82" s="145"/>
      <c r="M82" s="74" t="s">
        <v>372</v>
      </c>
      <c r="N82" s="145"/>
      <c r="O82" s="145"/>
      <c r="P82" s="145"/>
      <c r="Q82" s="145"/>
      <c r="R82" s="145"/>
      <c r="S82" s="145"/>
      <c r="T82" s="145"/>
      <c r="U82" s="145"/>
      <c r="V82" s="145"/>
      <c r="W82" s="96" t="s">
        <v>92</v>
      </c>
      <c r="X82" s="89">
        <v>11</v>
      </c>
      <c r="Y82" s="269">
        <v>0</v>
      </c>
      <c r="Z82" s="270"/>
      <c r="AA82" s="271"/>
      <c r="AB82" s="272">
        <v>14880</v>
      </c>
      <c r="AC82" s="273"/>
      <c r="AD82" s="261">
        <v>620</v>
      </c>
      <c r="AE82" s="245"/>
      <c r="AF82" s="245"/>
      <c r="AG82" s="245"/>
      <c r="AH82" s="274">
        <f t="shared" si="19"/>
        <v>0</v>
      </c>
      <c r="AI82" s="275"/>
      <c r="AJ82" s="276"/>
      <c r="AK82" s="245">
        <f t="shared" si="17"/>
        <v>0</v>
      </c>
      <c r="AL82" s="277">
        <f t="shared" si="20"/>
        <v>0</v>
      </c>
      <c r="AM82" s="278"/>
      <c r="AN82" s="278"/>
      <c r="AO82" s="279"/>
    </row>
    <row r="83" spans="1:41" ht="16.5" customHeight="1">
      <c r="A83" s="193" t="s">
        <v>409</v>
      </c>
      <c r="B83" s="145"/>
      <c r="C83" s="184" t="s">
        <v>448</v>
      </c>
      <c r="D83" s="77" t="s">
        <v>440</v>
      </c>
      <c r="E83" s="266" t="s">
        <v>419</v>
      </c>
      <c r="F83" s="267"/>
      <c r="G83" s="267"/>
      <c r="H83" s="267"/>
      <c r="I83" s="267"/>
      <c r="J83" s="267"/>
      <c r="K83" s="268"/>
      <c r="L83" s="145"/>
      <c r="M83" s="74" t="s">
        <v>378</v>
      </c>
      <c r="N83" s="145"/>
      <c r="O83" s="145"/>
      <c r="P83" s="145"/>
      <c r="Q83" s="145"/>
      <c r="R83" s="145"/>
      <c r="S83" s="145"/>
      <c r="T83" s="145"/>
      <c r="U83" s="145"/>
      <c r="V83" s="145"/>
      <c r="W83" s="96" t="s">
        <v>92</v>
      </c>
      <c r="X83" s="89">
        <v>12</v>
      </c>
      <c r="Y83" s="269">
        <v>0</v>
      </c>
      <c r="Z83" s="270"/>
      <c r="AA83" s="271"/>
      <c r="AB83" s="272">
        <v>13040</v>
      </c>
      <c r="AC83" s="273"/>
      <c r="AD83" s="261">
        <v>652</v>
      </c>
      <c r="AE83" s="245"/>
      <c r="AF83" s="245"/>
      <c r="AG83" s="245"/>
      <c r="AH83" s="274">
        <f t="shared" si="19"/>
        <v>0</v>
      </c>
      <c r="AI83" s="275"/>
      <c r="AJ83" s="276"/>
      <c r="AK83" s="245">
        <f t="shared" si="17"/>
        <v>0</v>
      </c>
      <c r="AL83" s="277">
        <f t="shared" si="20"/>
        <v>0</v>
      </c>
      <c r="AM83" s="278"/>
      <c r="AN83" s="278"/>
      <c r="AO83" s="279"/>
    </row>
    <row r="84" spans="1:41" ht="15" customHeight="1">
      <c r="A84" s="194">
        <v>83</v>
      </c>
      <c r="B84" s="194"/>
      <c r="C84" s="184" t="s">
        <v>448</v>
      </c>
      <c r="D84" s="73" t="s">
        <v>443</v>
      </c>
      <c r="E84" s="301" t="s">
        <v>173</v>
      </c>
      <c r="F84" s="301"/>
      <c r="G84" s="301"/>
      <c r="H84" s="301"/>
      <c r="I84" s="301"/>
      <c r="J84" s="301"/>
      <c r="K84" s="301"/>
      <c r="L84" s="301"/>
      <c r="M84" s="74" t="s">
        <v>368</v>
      </c>
      <c r="W84" s="96" t="s">
        <v>92</v>
      </c>
      <c r="X84" s="89">
        <v>15</v>
      </c>
      <c r="Y84" s="302">
        <v>0</v>
      </c>
      <c r="Z84" s="302"/>
      <c r="AA84" s="302"/>
      <c r="AB84" s="303">
        <v>11700</v>
      </c>
      <c r="AC84" s="303"/>
      <c r="AD84" s="259">
        <v>650</v>
      </c>
      <c r="AE84" s="234"/>
      <c r="AF84" s="234"/>
      <c r="AG84" s="234"/>
      <c r="AH84" s="303">
        <f>SUM(AD84*Y84)</f>
        <v>0</v>
      </c>
      <c r="AI84" s="303"/>
      <c r="AJ84" s="303"/>
      <c r="AK84" s="234">
        <f t="shared" si="17"/>
        <v>0</v>
      </c>
      <c r="AL84" s="285">
        <f t="shared" si="20"/>
        <v>0</v>
      </c>
      <c r="AM84" s="286"/>
      <c r="AN84" s="286"/>
      <c r="AO84" s="287"/>
    </row>
    <row r="85" spans="1:41" ht="16.5" customHeight="1">
      <c r="A85" s="193" t="s">
        <v>410</v>
      </c>
      <c r="B85" s="145"/>
      <c r="C85" s="184" t="s">
        <v>448</v>
      </c>
      <c r="D85" s="77" t="s">
        <v>441</v>
      </c>
      <c r="E85" s="266" t="s">
        <v>420</v>
      </c>
      <c r="F85" s="267"/>
      <c r="G85" s="267"/>
      <c r="H85" s="267"/>
      <c r="I85" s="267"/>
      <c r="J85" s="267"/>
      <c r="K85" s="268"/>
      <c r="L85" s="145"/>
      <c r="M85" s="74" t="s">
        <v>379</v>
      </c>
      <c r="N85" s="145"/>
      <c r="O85" s="145"/>
      <c r="P85" s="145"/>
      <c r="Q85" s="145"/>
      <c r="R85" s="145"/>
      <c r="S85" s="145"/>
      <c r="T85" s="145"/>
      <c r="U85" s="145"/>
      <c r="V85" s="145"/>
      <c r="W85" s="92" t="s">
        <v>141</v>
      </c>
      <c r="X85" s="89">
        <v>9</v>
      </c>
      <c r="Y85" s="269">
        <v>0</v>
      </c>
      <c r="Z85" s="270"/>
      <c r="AA85" s="271"/>
      <c r="AB85" s="272">
        <v>11808</v>
      </c>
      <c r="AC85" s="273"/>
      <c r="AD85" s="261">
        <v>738</v>
      </c>
      <c r="AE85" s="245"/>
      <c r="AF85" s="245"/>
      <c r="AG85" s="245"/>
      <c r="AH85" s="274">
        <f t="shared" si="19"/>
        <v>0</v>
      </c>
      <c r="AI85" s="275"/>
      <c r="AJ85" s="276"/>
      <c r="AK85" s="245">
        <f t="shared" si="17"/>
        <v>0</v>
      </c>
      <c r="AL85" s="277">
        <f t="shared" si="20"/>
        <v>0</v>
      </c>
      <c r="AM85" s="278"/>
      <c r="AN85" s="278"/>
      <c r="AO85" s="279"/>
    </row>
    <row r="86" spans="1:41" ht="16.5" customHeight="1">
      <c r="A86" s="193" t="s">
        <v>411</v>
      </c>
      <c r="B86" s="145"/>
      <c r="C86" s="184" t="s">
        <v>448</v>
      </c>
      <c r="D86" s="122" t="s">
        <v>442</v>
      </c>
      <c r="E86" s="266" t="s">
        <v>421</v>
      </c>
      <c r="F86" s="267"/>
      <c r="G86" s="267"/>
      <c r="H86" s="267"/>
      <c r="I86" s="267"/>
      <c r="J86" s="267"/>
      <c r="K86" s="268"/>
      <c r="L86" s="145"/>
      <c r="M86" s="114" t="s">
        <v>370</v>
      </c>
      <c r="N86" s="145"/>
      <c r="O86" s="145"/>
      <c r="P86" s="145"/>
      <c r="Q86" s="145"/>
      <c r="R86" s="145"/>
      <c r="S86" s="145"/>
      <c r="T86" s="145"/>
      <c r="U86" s="145"/>
      <c r="V86" s="145"/>
      <c r="W86" s="116" t="s">
        <v>141</v>
      </c>
      <c r="X86" s="170">
        <v>10</v>
      </c>
      <c r="Y86" s="269">
        <v>0</v>
      </c>
      <c r="Z86" s="270"/>
      <c r="AA86" s="271"/>
      <c r="AB86" s="272">
        <v>9840</v>
      </c>
      <c r="AC86" s="273"/>
      <c r="AD86" s="262">
        <v>820</v>
      </c>
      <c r="AE86" s="245"/>
      <c r="AF86" s="245"/>
      <c r="AG86" s="245"/>
      <c r="AH86" s="274">
        <f t="shared" si="19"/>
        <v>0</v>
      </c>
      <c r="AI86" s="275"/>
      <c r="AJ86" s="276"/>
      <c r="AK86" s="245">
        <f t="shared" si="17"/>
        <v>0</v>
      </c>
      <c r="AL86" s="277">
        <f t="shared" si="20"/>
        <v>0</v>
      </c>
      <c r="AM86" s="278"/>
      <c r="AN86" s="278"/>
      <c r="AO86" s="279"/>
    </row>
    <row r="87" spans="1:41" ht="17" thickBot="1">
      <c r="A87" s="193" t="s">
        <v>422</v>
      </c>
      <c r="B87" s="145"/>
      <c r="C87" s="212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3"/>
      <c r="AB87" s="213"/>
      <c r="AC87" s="213"/>
      <c r="AD87" s="246"/>
      <c r="AE87" s="246"/>
      <c r="AF87" s="246"/>
      <c r="AG87" s="246"/>
      <c r="AH87" s="246"/>
      <c r="AI87" s="246"/>
      <c r="AJ87" s="246"/>
      <c r="AK87" s="246"/>
      <c r="AL87" s="291"/>
      <c r="AM87" s="292"/>
      <c r="AN87" s="292"/>
      <c r="AO87" s="293"/>
    </row>
    <row r="88" spans="1:41" ht="15.75" customHeight="1" thickBot="1">
      <c r="A88" s="163">
        <v>59</v>
      </c>
      <c r="B88" s="117"/>
      <c r="C88" s="209"/>
      <c r="D88" s="364" t="s">
        <v>131</v>
      </c>
      <c r="E88" s="364"/>
      <c r="F88" s="364"/>
      <c r="G88" s="364"/>
      <c r="H88" s="364"/>
      <c r="I88" s="364"/>
      <c r="J88" s="364"/>
      <c r="K88" s="364"/>
      <c r="L88" s="364"/>
      <c r="M88" s="364"/>
      <c r="N88" s="364"/>
      <c r="O88" s="364"/>
      <c r="P88" s="364"/>
      <c r="Q88" s="364"/>
      <c r="R88" s="364"/>
      <c r="S88" s="364"/>
      <c r="T88" s="364"/>
      <c r="U88" s="364"/>
      <c r="V88" s="364"/>
      <c r="W88" s="364"/>
      <c r="X88" s="364"/>
      <c r="Y88" s="364"/>
      <c r="Z88" s="364"/>
      <c r="AA88" s="364"/>
      <c r="AB88" s="383"/>
      <c r="AC88" s="383"/>
      <c r="AD88" s="383" t="s">
        <v>45</v>
      </c>
      <c r="AE88" s="383"/>
      <c r="AF88" s="383"/>
      <c r="AG88" s="383"/>
      <c r="AH88" s="384" t="s">
        <v>45</v>
      </c>
      <c r="AI88" s="384"/>
      <c r="AJ88" s="384"/>
      <c r="AK88" s="384"/>
      <c r="AL88" s="385"/>
      <c r="AM88" s="385"/>
      <c r="AN88" s="385"/>
      <c r="AO88" s="386"/>
    </row>
    <row r="89" spans="1:41" ht="15" customHeight="1">
      <c r="A89" s="294">
        <v>60</v>
      </c>
      <c r="B89" s="294"/>
      <c r="C89" s="72" t="s">
        <v>20</v>
      </c>
      <c r="D89" s="55" t="s">
        <v>132</v>
      </c>
      <c r="E89" s="373" t="s">
        <v>133</v>
      </c>
      <c r="F89" s="374"/>
      <c r="G89" s="374"/>
      <c r="H89" s="374"/>
      <c r="I89" s="374"/>
      <c r="J89" s="374"/>
      <c r="K89" s="374"/>
      <c r="L89" s="56"/>
      <c r="M89" s="57" t="s">
        <v>372</v>
      </c>
      <c r="N89" s="48"/>
      <c r="O89" s="49"/>
      <c r="P89" s="49"/>
      <c r="Q89" s="49"/>
      <c r="R89" s="49"/>
      <c r="S89" s="49"/>
      <c r="T89" s="49"/>
      <c r="U89" s="49"/>
      <c r="V89" s="49"/>
      <c r="W89" s="87" t="s">
        <v>134</v>
      </c>
      <c r="X89" s="87">
        <v>25</v>
      </c>
      <c r="Y89" s="358">
        <v>0</v>
      </c>
      <c r="Z89" s="360"/>
      <c r="AA89" s="144"/>
      <c r="AB89" s="375">
        <v>19176</v>
      </c>
      <c r="AC89" s="376"/>
      <c r="AD89" s="377">
        <v>799</v>
      </c>
      <c r="AE89" s="378"/>
      <c r="AF89" s="379"/>
      <c r="AG89" s="232"/>
      <c r="AH89" s="380">
        <f>AD89*Y89</f>
        <v>0</v>
      </c>
      <c r="AI89" s="381"/>
      <c r="AJ89" s="382"/>
      <c r="AK89" s="248">
        <f t="shared" ref="AK89:AK97" si="21">SUM(AH89)</f>
        <v>0</v>
      </c>
      <c r="AL89" s="285">
        <f t="shared" ref="AL89:AL97" si="22">AH89*($AC$10% - 1)</f>
        <v>0</v>
      </c>
      <c r="AM89" s="286"/>
      <c r="AN89" s="286"/>
      <c r="AO89" s="287"/>
    </row>
    <row r="90" spans="1:41" ht="15" customHeight="1">
      <c r="A90" s="153">
        <v>61</v>
      </c>
      <c r="B90" s="139"/>
      <c r="C90" s="72" t="s">
        <v>20</v>
      </c>
      <c r="D90" s="84" t="s">
        <v>135</v>
      </c>
      <c r="E90" s="366" t="s">
        <v>136</v>
      </c>
      <c r="F90" s="367"/>
      <c r="G90" s="367"/>
      <c r="H90" s="367"/>
      <c r="I90" s="367"/>
      <c r="J90" s="367"/>
      <c r="K90" s="367"/>
      <c r="L90" s="85"/>
      <c r="M90" s="57" t="s">
        <v>370</v>
      </c>
      <c r="N90" s="140"/>
      <c r="O90" s="86"/>
      <c r="P90" s="86"/>
      <c r="Q90" s="86"/>
      <c r="R90" s="86"/>
      <c r="S90" s="86"/>
      <c r="T90" s="86"/>
      <c r="U90" s="86"/>
      <c r="V90" s="86"/>
      <c r="W90" s="87" t="s">
        <v>134</v>
      </c>
      <c r="X90" s="89">
        <v>50</v>
      </c>
      <c r="Y90" s="269">
        <v>0</v>
      </c>
      <c r="Z90" s="271"/>
      <c r="AA90" s="141"/>
      <c r="AB90" s="368">
        <v>17640</v>
      </c>
      <c r="AC90" s="369"/>
      <c r="AD90" s="355">
        <v>1470</v>
      </c>
      <c r="AE90" s="356"/>
      <c r="AF90" s="357"/>
      <c r="AG90" s="236"/>
      <c r="AH90" s="370">
        <f>AD90*Y90</f>
        <v>0</v>
      </c>
      <c r="AI90" s="371"/>
      <c r="AJ90" s="372"/>
      <c r="AK90" s="225">
        <f t="shared" si="21"/>
        <v>0</v>
      </c>
      <c r="AL90" s="285">
        <f t="shared" si="22"/>
        <v>0</v>
      </c>
      <c r="AM90" s="286"/>
      <c r="AN90" s="286"/>
      <c r="AO90" s="287"/>
    </row>
    <row r="91" spans="1:41" ht="15" customHeight="1">
      <c r="A91" s="295">
        <v>62</v>
      </c>
      <c r="B91" s="295"/>
      <c r="C91" s="72" t="s">
        <v>20</v>
      </c>
      <c r="D91" s="84" t="s">
        <v>137</v>
      </c>
      <c r="E91" s="366" t="s">
        <v>138</v>
      </c>
      <c r="F91" s="367"/>
      <c r="G91" s="367"/>
      <c r="H91" s="367"/>
      <c r="I91" s="367"/>
      <c r="J91" s="367"/>
      <c r="K91" s="367"/>
      <c r="L91" s="85"/>
      <c r="M91" s="57" t="s">
        <v>375</v>
      </c>
      <c r="N91" s="140"/>
      <c r="O91" s="86"/>
      <c r="P91" s="86"/>
      <c r="Q91" s="86"/>
      <c r="R91" s="86"/>
      <c r="S91" s="86"/>
      <c r="T91" s="86"/>
      <c r="U91" s="86"/>
      <c r="V91" s="86"/>
      <c r="W91" s="87" t="s">
        <v>134</v>
      </c>
      <c r="X91" s="89">
        <v>200</v>
      </c>
      <c r="Y91" s="269">
        <v>0</v>
      </c>
      <c r="Z91" s="271"/>
      <c r="AA91" s="141"/>
      <c r="AB91" s="368">
        <v>11740</v>
      </c>
      <c r="AC91" s="369"/>
      <c r="AD91" s="355">
        <v>5870</v>
      </c>
      <c r="AE91" s="356"/>
      <c r="AF91" s="357"/>
      <c r="AG91" s="236"/>
      <c r="AH91" s="370">
        <f>AD91*Y91</f>
        <v>0</v>
      </c>
      <c r="AI91" s="371"/>
      <c r="AJ91" s="372"/>
      <c r="AK91" s="225">
        <f t="shared" si="21"/>
        <v>0</v>
      </c>
      <c r="AL91" s="285">
        <f t="shared" si="22"/>
        <v>0</v>
      </c>
      <c r="AM91" s="286"/>
      <c r="AN91" s="286"/>
      <c r="AO91" s="287"/>
    </row>
    <row r="92" spans="1:41" ht="15" customHeight="1">
      <c r="A92" s="153">
        <v>63</v>
      </c>
      <c r="B92" s="139"/>
      <c r="C92" s="184" t="s">
        <v>448</v>
      </c>
      <c r="D92" s="77" t="s">
        <v>430</v>
      </c>
      <c r="E92" s="301" t="s">
        <v>140</v>
      </c>
      <c r="F92" s="301"/>
      <c r="G92" s="301"/>
      <c r="H92" s="301"/>
      <c r="I92" s="301"/>
      <c r="J92" s="301"/>
      <c r="K92" s="301"/>
      <c r="L92" s="91"/>
      <c r="M92" s="74" t="s">
        <v>370</v>
      </c>
      <c r="W92" s="92" t="s">
        <v>141</v>
      </c>
      <c r="X92" s="92">
        <v>19</v>
      </c>
      <c r="Y92" s="302">
        <v>0</v>
      </c>
      <c r="Z92" s="302"/>
      <c r="AA92" s="302"/>
      <c r="AB92" s="362">
        <v>12600</v>
      </c>
      <c r="AC92" s="362"/>
      <c r="AD92" s="256">
        <v>1050</v>
      </c>
      <c r="AE92" s="263"/>
      <c r="AF92" s="263"/>
      <c r="AG92" s="235"/>
      <c r="AH92" s="303">
        <f t="shared" ref="AH92:AH97" si="23">SUM(AD92*Y92)</f>
        <v>0</v>
      </c>
      <c r="AI92" s="303"/>
      <c r="AJ92" s="303"/>
      <c r="AK92" s="234">
        <f t="shared" si="21"/>
        <v>0</v>
      </c>
      <c r="AL92" s="285">
        <f t="shared" si="22"/>
        <v>0</v>
      </c>
      <c r="AM92" s="286"/>
      <c r="AN92" s="286"/>
      <c r="AO92" s="287"/>
    </row>
    <row r="93" spans="1:41" ht="15" customHeight="1">
      <c r="A93" s="295">
        <v>64</v>
      </c>
      <c r="B93" s="295"/>
      <c r="C93" s="184" t="s">
        <v>448</v>
      </c>
      <c r="D93" s="77" t="s">
        <v>142</v>
      </c>
      <c r="E93" s="301" t="s">
        <v>143</v>
      </c>
      <c r="F93" s="301"/>
      <c r="G93" s="301"/>
      <c r="H93" s="301"/>
      <c r="I93" s="301"/>
      <c r="J93" s="301"/>
      <c r="K93" s="301"/>
      <c r="L93" s="91"/>
      <c r="M93" s="74" t="s">
        <v>370</v>
      </c>
      <c r="W93" s="92" t="s">
        <v>141</v>
      </c>
      <c r="X93" s="92">
        <v>19</v>
      </c>
      <c r="Y93" s="302">
        <v>0</v>
      </c>
      <c r="Z93" s="302"/>
      <c r="AA93" s="302"/>
      <c r="AB93" s="362">
        <v>12600</v>
      </c>
      <c r="AC93" s="362"/>
      <c r="AD93" s="256">
        <v>1050</v>
      </c>
      <c r="AE93" s="263"/>
      <c r="AF93" s="263"/>
      <c r="AG93" s="235"/>
      <c r="AH93" s="303">
        <f t="shared" si="23"/>
        <v>0</v>
      </c>
      <c r="AI93" s="303"/>
      <c r="AJ93" s="303"/>
      <c r="AK93" s="234">
        <f t="shared" si="21"/>
        <v>0</v>
      </c>
      <c r="AL93" s="285">
        <f t="shared" si="22"/>
        <v>0</v>
      </c>
      <c r="AM93" s="286"/>
      <c r="AN93" s="286"/>
      <c r="AO93" s="287"/>
    </row>
    <row r="94" spans="1:41" ht="15" customHeight="1">
      <c r="A94" s="153">
        <v>65</v>
      </c>
      <c r="B94" s="139"/>
      <c r="C94" s="184" t="s">
        <v>448</v>
      </c>
      <c r="D94" s="77" t="s">
        <v>144</v>
      </c>
      <c r="E94" s="301" t="s">
        <v>145</v>
      </c>
      <c r="F94" s="301"/>
      <c r="G94" s="301"/>
      <c r="H94" s="301"/>
      <c r="I94" s="301"/>
      <c r="J94" s="301"/>
      <c r="K94" s="301"/>
      <c r="M94" s="74" t="s">
        <v>376</v>
      </c>
      <c r="W94" s="92" t="s">
        <v>119</v>
      </c>
      <c r="X94" s="92">
        <v>19</v>
      </c>
      <c r="Y94" s="302">
        <v>0</v>
      </c>
      <c r="Z94" s="302"/>
      <c r="AA94" s="302"/>
      <c r="AB94" s="362">
        <v>10384</v>
      </c>
      <c r="AC94" s="362"/>
      <c r="AD94" s="256">
        <v>1298</v>
      </c>
      <c r="AE94" s="263"/>
      <c r="AF94" s="263"/>
      <c r="AG94" s="235"/>
      <c r="AH94" s="303">
        <f t="shared" si="23"/>
        <v>0</v>
      </c>
      <c r="AI94" s="303"/>
      <c r="AJ94" s="303"/>
      <c r="AK94" s="234">
        <f t="shared" si="21"/>
        <v>0</v>
      </c>
      <c r="AL94" s="285">
        <f t="shared" si="22"/>
        <v>0</v>
      </c>
      <c r="AM94" s="286"/>
      <c r="AN94" s="286"/>
      <c r="AO94" s="287"/>
    </row>
    <row r="95" spans="1:41" ht="15" customHeight="1">
      <c r="A95" s="295">
        <v>66</v>
      </c>
      <c r="B95" s="295"/>
      <c r="C95" s="184" t="s">
        <v>448</v>
      </c>
      <c r="D95" s="77" t="s">
        <v>146</v>
      </c>
      <c r="E95" s="301" t="s">
        <v>147</v>
      </c>
      <c r="F95" s="301"/>
      <c r="G95" s="301"/>
      <c r="H95" s="301"/>
      <c r="I95" s="301"/>
      <c r="J95" s="301"/>
      <c r="K95" s="301"/>
      <c r="L95" s="91"/>
      <c r="M95" s="74" t="s">
        <v>376</v>
      </c>
      <c r="W95" s="92" t="s">
        <v>119</v>
      </c>
      <c r="X95" s="92">
        <v>19</v>
      </c>
      <c r="Y95" s="302">
        <v>0</v>
      </c>
      <c r="Z95" s="302"/>
      <c r="AA95" s="302"/>
      <c r="AB95" s="362">
        <v>10384</v>
      </c>
      <c r="AC95" s="362"/>
      <c r="AD95" s="256">
        <v>1298</v>
      </c>
      <c r="AE95" s="263"/>
      <c r="AF95" s="263"/>
      <c r="AG95" s="235"/>
      <c r="AH95" s="303">
        <f t="shared" si="23"/>
        <v>0</v>
      </c>
      <c r="AI95" s="303"/>
      <c r="AJ95" s="303"/>
      <c r="AK95" s="234">
        <f t="shared" si="21"/>
        <v>0</v>
      </c>
      <c r="AL95" s="285">
        <f t="shared" si="22"/>
        <v>0</v>
      </c>
      <c r="AM95" s="286"/>
      <c r="AN95" s="286"/>
      <c r="AO95" s="287"/>
    </row>
    <row r="96" spans="1:41" ht="15" customHeight="1">
      <c r="A96" s="153">
        <v>67</v>
      </c>
      <c r="B96" s="139"/>
      <c r="C96" s="184" t="s">
        <v>448</v>
      </c>
      <c r="D96" s="77" t="s">
        <v>148</v>
      </c>
      <c r="E96" s="301" t="s">
        <v>456</v>
      </c>
      <c r="F96" s="301"/>
      <c r="G96" s="301"/>
      <c r="H96" s="301"/>
      <c r="I96" s="301"/>
      <c r="J96" s="301"/>
      <c r="K96" s="301"/>
      <c r="M96" s="74" t="s">
        <v>377</v>
      </c>
      <c r="W96" s="92" t="s">
        <v>119</v>
      </c>
      <c r="X96" s="92">
        <v>99</v>
      </c>
      <c r="Y96" s="302">
        <v>0</v>
      </c>
      <c r="Z96" s="302"/>
      <c r="AA96" s="302"/>
      <c r="AB96" s="362">
        <v>6900</v>
      </c>
      <c r="AC96" s="362"/>
      <c r="AD96" s="256">
        <v>6900</v>
      </c>
      <c r="AE96" s="263"/>
      <c r="AF96" s="263"/>
      <c r="AG96" s="235"/>
      <c r="AH96" s="303">
        <f t="shared" si="23"/>
        <v>0</v>
      </c>
      <c r="AI96" s="303"/>
      <c r="AJ96" s="303"/>
      <c r="AK96" s="234">
        <f t="shared" si="21"/>
        <v>0</v>
      </c>
      <c r="AL96" s="285">
        <f t="shared" si="22"/>
        <v>0</v>
      </c>
      <c r="AM96" s="286"/>
      <c r="AN96" s="286"/>
      <c r="AO96" s="287"/>
    </row>
    <row r="97" spans="1:41" ht="15.75" customHeight="1" thickBot="1">
      <c r="A97" s="343">
        <v>68</v>
      </c>
      <c r="B97" s="295"/>
      <c r="C97" s="184" t="s">
        <v>448</v>
      </c>
      <c r="D97" s="122" t="s">
        <v>149</v>
      </c>
      <c r="E97" s="344" t="s">
        <v>457</v>
      </c>
      <c r="F97" s="344"/>
      <c r="G97" s="344"/>
      <c r="H97" s="344"/>
      <c r="I97" s="344"/>
      <c r="J97" s="344"/>
      <c r="K97" s="344"/>
      <c r="M97" s="114" t="s">
        <v>377</v>
      </c>
      <c r="W97" s="116" t="s">
        <v>119</v>
      </c>
      <c r="X97" s="116">
        <v>99</v>
      </c>
      <c r="Y97" s="350">
        <v>0</v>
      </c>
      <c r="Z97" s="350"/>
      <c r="AA97" s="350"/>
      <c r="AB97" s="365">
        <v>6900</v>
      </c>
      <c r="AC97" s="365"/>
      <c r="AD97" s="260">
        <v>6900</v>
      </c>
      <c r="AE97" s="263"/>
      <c r="AF97" s="263"/>
      <c r="AG97" s="235"/>
      <c r="AH97" s="323">
        <f t="shared" si="23"/>
        <v>0</v>
      </c>
      <c r="AI97" s="323"/>
      <c r="AJ97" s="323"/>
      <c r="AK97" s="234">
        <f t="shared" si="21"/>
        <v>0</v>
      </c>
      <c r="AL97" s="324">
        <f t="shared" si="22"/>
        <v>0</v>
      </c>
      <c r="AM97" s="325"/>
      <c r="AN97" s="325"/>
      <c r="AO97" s="326"/>
    </row>
    <row r="98" spans="1:41" ht="15.75" customHeight="1" thickBot="1">
      <c r="A98" s="163">
        <v>69</v>
      </c>
      <c r="B98" s="162"/>
      <c r="C98" s="209"/>
      <c r="D98" s="364" t="s">
        <v>150</v>
      </c>
      <c r="E98" s="364"/>
      <c r="F98" s="364"/>
      <c r="G98" s="364"/>
      <c r="H98" s="364"/>
      <c r="I98" s="364"/>
      <c r="J98" s="364"/>
      <c r="K98" s="364"/>
      <c r="L98" s="364"/>
      <c r="M98" s="364"/>
      <c r="N98" s="364"/>
      <c r="O98" s="364"/>
      <c r="P98" s="364"/>
      <c r="Q98" s="364"/>
      <c r="R98" s="364"/>
      <c r="S98" s="364"/>
      <c r="T98" s="364"/>
      <c r="U98" s="364"/>
      <c r="V98" s="364"/>
      <c r="W98" s="364"/>
      <c r="X98" s="364"/>
      <c r="Y98" s="364"/>
      <c r="Z98" s="364"/>
      <c r="AA98" s="364"/>
      <c r="AB98" s="214"/>
      <c r="AC98" s="214"/>
      <c r="AD98" s="223"/>
      <c r="AE98" s="223"/>
      <c r="AF98" s="223"/>
      <c r="AG98" s="223"/>
      <c r="AH98" s="223"/>
      <c r="AI98" s="223"/>
      <c r="AJ98" s="223"/>
      <c r="AK98" s="223"/>
      <c r="AL98" s="304"/>
      <c r="AM98" s="304"/>
      <c r="AN98" s="304"/>
      <c r="AO98" s="305"/>
    </row>
    <row r="99" spans="1:41" ht="15" customHeight="1">
      <c r="A99" s="153">
        <v>71</v>
      </c>
      <c r="B99" s="139"/>
      <c r="C99" s="184" t="s">
        <v>448</v>
      </c>
      <c r="D99" s="157" t="s">
        <v>153</v>
      </c>
      <c r="E99" s="363" t="s">
        <v>154</v>
      </c>
      <c r="F99" s="363"/>
      <c r="G99" s="363"/>
      <c r="H99" s="363"/>
      <c r="I99" s="363"/>
      <c r="J99" s="363"/>
      <c r="K99" s="363"/>
      <c r="M99" s="119" t="s">
        <v>372</v>
      </c>
      <c r="W99" s="87" t="s">
        <v>92</v>
      </c>
      <c r="X99" s="87">
        <v>7</v>
      </c>
      <c r="Y99" s="299">
        <v>0</v>
      </c>
      <c r="Z99" s="299"/>
      <c r="AA99" s="299"/>
      <c r="AB99" s="300">
        <v>7152</v>
      </c>
      <c r="AC99" s="300"/>
      <c r="AD99" s="258">
        <v>298</v>
      </c>
      <c r="AE99" s="259"/>
      <c r="AF99" s="259"/>
      <c r="AG99" s="259"/>
      <c r="AH99" s="300">
        <f t="shared" ref="AH99:AH109" si="24">SUM(AD99*Y99)</f>
        <v>0</v>
      </c>
      <c r="AI99" s="300"/>
      <c r="AJ99" s="300"/>
      <c r="AK99" s="234">
        <f t="shared" ref="AK99:AK109" si="25">SUM(AH99)</f>
        <v>0</v>
      </c>
      <c r="AL99" s="285">
        <f t="shared" ref="AL99:AL160" si="26">AH99*($AC$10% - 1)</f>
        <v>0</v>
      </c>
      <c r="AM99" s="286"/>
      <c r="AN99" s="286"/>
      <c r="AO99" s="287"/>
    </row>
    <row r="100" spans="1:41">
      <c r="A100" s="295">
        <v>72</v>
      </c>
      <c r="B100" s="295"/>
      <c r="C100" s="184" t="s">
        <v>448</v>
      </c>
      <c r="D100" s="73" t="s">
        <v>155</v>
      </c>
      <c r="E100" s="320" t="s">
        <v>156</v>
      </c>
      <c r="F100" s="320"/>
      <c r="G100" s="320"/>
      <c r="H100" s="320"/>
      <c r="I100" s="320"/>
      <c r="J100" s="320"/>
      <c r="K100" s="320"/>
      <c r="M100" s="74" t="s">
        <v>372</v>
      </c>
      <c r="W100" s="89" t="s">
        <v>92</v>
      </c>
      <c r="X100" s="89">
        <v>7</v>
      </c>
      <c r="Y100" s="302">
        <v>0</v>
      </c>
      <c r="Z100" s="302"/>
      <c r="AA100" s="302"/>
      <c r="AB100" s="303">
        <v>7152</v>
      </c>
      <c r="AC100" s="303"/>
      <c r="AD100" s="256">
        <v>298</v>
      </c>
      <c r="AE100" s="259"/>
      <c r="AF100" s="259"/>
      <c r="AG100" s="259"/>
      <c r="AH100" s="303">
        <f t="shared" si="24"/>
        <v>0</v>
      </c>
      <c r="AI100" s="303"/>
      <c r="AJ100" s="303"/>
      <c r="AK100" s="234">
        <f t="shared" si="25"/>
        <v>0</v>
      </c>
      <c r="AL100" s="285">
        <f t="shared" si="26"/>
        <v>0</v>
      </c>
      <c r="AM100" s="286"/>
      <c r="AN100" s="286"/>
      <c r="AO100" s="287"/>
    </row>
    <row r="101" spans="1:41" ht="15" customHeight="1">
      <c r="A101" s="153">
        <v>73</v>
      </c>
      <c r="B101" s="139"/>
      <c r="C101" s="184" t="s">
        <v>448</v>
      </c>
      <c r="D101" s="73" t="s">
        <v>157</v>
      </c>
      <c r="E101" s="301" t="s">
        <v>158</v>
      </c>
      <c r="F101" s="301"/>
      <c r="G101" s="301"/>
      <c r="H101" s="301"/>
      <c r="I101" s="301"/>
      <c r="J101" s="301"/>
      <c r="K101" s="301"/>
      <c r="M101" s="74" t="s">
        <v>372</v>
      </c>
      <c r="W101" s="89" t="s">
        <v>92</v>
      </c>
      <c r="X101" s="89">
        <v>7</v>
      </c>
      <c r="Y101" s="302">
        <v>0</v>
      </c>
      <c r="Z101" s="302"/>
      <c r="AA101" s="302"/>
      <c r="AB101" s="303">
        <v>7152</v>
      </c>
      <c r="AC101" s="303"/>
      <c r="AD101" s="256">
        <v>298</v>
      </c>
      <c r="AE101" s="259"/>
      <c r="AF101" s="259"/>
      <c r="AG101" s="259"/>
      <c r="AH101" s="303">
        <f t="shared" si="24"/>
        <v>0</v>
      </c>
      <c r="AI101" s="303"/>
      <c r="AJ101" s="303"/>
      <c r="AK101" s="234">
        <f t="shared" si="25"/>
        <v>0</v>
      </c>
      <c r="AL101" s="285">
        <f t="shared" si="26"/>
        <v>0</v>
      </c>
      <c r="AM101" s="286"/>
      <c r="AN101" s="286"/>
      <c r="AO101" s="287"/>
    </row>
    <row r="102" spans="1:41">
      <c r="A102" s="295">
        <v>74</v>
      </c>
      <c r="B102" s="295"/>
      <c r="C102" s="184" t="s">
        <v>448</v>
      </c>
      <c r="D102" s="73" t="s">
        <v>159</v>
      </c>
      <c r="E102" s="320" t="s">
        <v>160</v>
      </c>
      <c r="F102" s="320"/>
      <c r="G102" s="320"/>
      <c r="H102" s="320"/>
      <c r="I102" s="320"/>
      <c r="J102" s="320"/>
      <c r="K102" s="320"/>
      <c r="M102" s="74" t="s">
        <v>372</v>
      </c>
      <c r="W102" s="81" t="s">
        <v>92</v>
      </c>
      <c r="X102" s="89">
        <v>7</v>
      </c>
      <c r="Y102" s="302">
        <v>0</v>
      </c>
      <c r="Z102" s="302"/>
      <c r="AA102" s="302"/>
      <c r="AB102" s="303">
        <v>7152</v>
      </c>
      <c r="AC102" s="303"/>
      <c r="AD102" s="256">
        <v>298</v>
      </c>
      <c r="AE102" s="259"/>
      <c r="AF102" s="259"/>
      <c r="AG102" s="259"/>
      <c r="AH102" s="303">
        <f t="shared" si="24"/>
        <v>0</v>
      </c>
      <c r="AI102" s="303"/>
      <c r="AJ102" s="303"/>
      <c r="AK102" s="234">
        <f t="shared" si="25"/>
        <v>0</v>
      </c>
      <c r="AL102" s="285">
        <f t="shared" si="26"/>
        <v>0</v>
      </c>
      <c r="AM102" s="286"/>
      <c r="AN102" s="286"/>
      <c r="AO102" s="287"/>
    </row>
    <row r="103" spans="1:41" ht="15" customHeight="1">
      <c r="A103" s="153">
        <v>75</v>
      </c>
      <c r="B103" s="139"/>
      <c r="C103" s="184" t="s">
        <v>448</v>
      </c>
      <c r="D103" s="73" t="s">
        <v>161</v>
      </c>
      <c r="E103" s="301" t="s">
        <v>162</v>
      </c>
      <c r="F103" s="301"/>
      <c r="G103" s="301"/>
      <c r="H103" s="301"/>
      <c r="I103" s="301"/>
      <c r="J103" s="301"/>
      <c r="K103" s="301"/>
      <c r="M103" s="74" t="s">
        <v>372</v>
      </c>
      <c r="W103" s="89" t="s">
        <v>92</v>
      </c>
      <c r="X103" s="89">
        <v>9</v>
      </c>
      <c r="Y103" s="302">
        <v>0</v>
      </c>
      <c r="Z103" s="302"/>
      <c r="AA103" s="302"/>
      <c r="AB103" s="303">
        <v>11040</v>
      </c>
      <c r="AC103" s="303"/>
      <c r="AD103" s="256">
        <v>460</v>
      </c>
      <c r="AE103" s="259"/>
      <c r="AF103" s="259"/>
      <c r="AG103" s="259"/>
      <c r="AH103" s="303">
        <f t="shared" si="24"/>
        <v>0</v>
      </c>
      <c r="AI103" s="303"/>
      <c r="AJ103" s="303"/>
      <c r="AK103" s="234">
        <f t="shared" si="25"/>
        <v>0</v>
      </c>
      <c r="AL103" s="285">
        <f t="shared" si="26"/>
        <v>0</v>
      </c>
      <c r="AM103" s="286"/>
      <c r="AN103" s="286"/>
      <c r="AO103" s="287"/>
    </row>
    <row r="104" spans="1:41" ht="15" customHeight="1">
      <c r="A104" s="295">
        <v>76</v>
      </c>
      <c r="B104" s="295"/>
      <c r="C104" s="184" t="s">
        <v>448</v>
      </c>
      <c r="D104" s="73" t="s">
        <v>163</v>
      </c>
      <c r="E104" s="301" t="s">
        <v>164</v>
      </c>
      <c r="F104" s="301"/>
      <c r="G104" s="301"/>
      <c r="H104" s="301"/>
      <c r="I104" s="301"/>
      <c r="J104" s="301"/>
      <c r="K104" s="301"/>
      <c r="M104" s="74" t="s">
        <v>372</v>
      </c>
      <c r="W104" s="89" t="s">
        <v>92</v>
      </c>
      <c r="X104" s="89">
        <v>9</v>
      </c>
      <c r="Y104" s="302">
        <v>0</v>
      </c>
      <c r="Z104" s="302"/>
      <c r="AA104" s="302"/>
      <c r="AB104" s="303">
        <v>11040</v>
      </c>
      <c r="AC104" s="303"/>
      <c r="AD104" s="256">
        <v>460</v>
      </c>
      <c r="AE104" s="259"/>
      <c r="AF104" s="259"/>
      <c r="AG104" s="259"/>
      <c r="AH104" s="303">
        <f t="shared" si="24"/>
        <v>0</v>
      </c>
      <c r="AI104" s="303"/>
      <c r="AJ104" s="303"/>
      <c r="AK104" s="234">
        <f t="shared" si="25"/>
        <v>0</v>
      </c>
      <c r="AL104" s="285">
        <f t="shared" si="26"/>
        <v>0</v>
      </c>
      <c r="AM104" s="286"/>
      <c r="AN104" s="286"/>
      <c r="AO104" s="287"/>
    </row>
    <row r="105" spans="1:41" ht="15" customHeight="1">
      <c r="A105" s="153">
        <v>77</v>
      </c>
      <c r="B105" s="139"/>
      <c r="C105" s="184" t="s">
        <v>448</v>
      </c>
      <c r="D105" s="73" t="s">
        <v>165</v>
      </c>
      <c r="E105" s="301" t="s">
        <v>452</v>
      </c>
      <c r="F105" s="301"/>
      <c r="G105" s="301"/>
      <c r="H105" s="301"/>
      <c r="I105" s="301"/>
      <c r="J105" s="301"/>
      <c r="K105" s="301"/>
      <c r="M105" s="74" t="s">
        <v>372</v>
      </c>
      <c r="W105" s="89" t="s">
        <v>92</v>
      </c>
      <c r="X105" s="89">
        <v>9</v>
      </c>
      <c r="Y105" s="302">
        <v>0</v>
      </c>
      <c r="Z105" s="302"/>
      <c r="AA105" s="302"/>
      <c r="AB105" s="303">
        <v>11040</v>
      </c>
      <c r="AC105" s="303"/>
      <c r="AD105" s="256">
        <v>460</v>
      </c>
      <c r="AE105" s="259"/>
      <c r="AF105" s="259"/>
      <c r="AG105" s="259"/>
      <c r="AH105" s="303">
        <f t="shared" si="24"/>
        <v>0</v>
      </c>
      <c r="AI105" s="303"/>
      <c r="AJ105" s="303"/>
      <c r="AK105" s="234">
        <f t="shared" si="25"/>
        <v>0</v>
      </c>
      <c r="AL105" s="285">
        <f t="shared" si="26"/>
        <v>0</v>
      </c>
      <c r="AM105" s="286"/>
      <c r="AN105" s="286"/>
      <c r="AO105" s="287"/>
    </row>
    <row r="106" spans="1:41" ht="15" customHeight="1">
      <c r="A106" s="295">
        <v>78</v>
      </c>
      <c r="B106" s="295"/>
      <c r="C106" s="184" t="s">
        <v>448</v>
      </c>
      <c r="D106" s="73" t="s">
        <v>166</v>
      </c>
      <c r="E106" s="301" t="s">
        <v>167</v>
      </c>
      <c r="F106" s="301"/>
      <c r="G106" s="301"/>
      <c r="H106" s="301"/>
      <c r="I106" s="301"/>
      <c r="J106" s="301"/>
      <c r="K106" s="301"/>
      <c r="M106" s="74" t="s">
        <v>372</v>
      </c>
      <c r="W106" s="89" t="s">
        <v>92</v>
      </c>
      <c r="X106" s="89">
        <v>10</v>
      </c>
      <c r="Y106" s="302">
        <v>0</v>
      </c>
      <c r="Z106" s="302"/>
      <c r="AA106" s="302"/>
      <c r="AB106" s="303">
        <v>11568</v>
      </c>
      <c r="AC106" s="303"/>
      <c r="AD106" s="256">
        <v>482</v>
      </c>
      <c r="AE106" s="259"/>
      <c r="AF106" s="259"/>
      <c r="AG106" s="259"/>
      <c r="AH106" s="303">
        <f t="shared" si="24"/>
        <v>0</v>
      </c>
      <c r="AI106" s="303"/>
      <c r="AJ106" s="303"/>
      <c r="AK106" s="234">
        <f t="shared" si="25"/>
        <v>0</v>
      </c>
      <c r="AL106" s="285">
        <f t="shared" si="26"/>
        <v>0</v>
      </c>
      <c r="AM106" s="286"/>
      <c r="AN106" s="286"/>
      <c r="AO106" s="287"/>
    </row>
    <row r="107" spans="1:41" ht="15" customHeight="1">
      <c r="A107" s="153">
        <v>79</v>
      </c>
      <c r="B107" s="139"/>
      <c r="C107" s="184" t="s">
        <v>448</v>
      </c>
      <c r="D107" s="73" t="s">
        <v>168</v>
      </c>
      <c r="E107" s="344" t="s">
        <v>169</v>
      </c>
      <c r="F107" s="344"/>
      <c r="G107" s="344"/>
      <c r="H107" s="344"/>
      <c r="I107" s="344"/>
      <c r="J107" s="344"/>
      <c r="K107" s="344"/>
      <c r="M107" s="74" t="s">
        <v>372</v>
      </c>
      <c r="W107" s="89" t="s">
        <v>92</v>
      </c>
      <c r="X107" s="89">
        <v>10</v>
      </c>
      <c r="Y107" s="302">
        <v>0</v>
      </c>
      <c r="Z107" s="302"/>
      <c r="AA107" s="302"/>
      <c r="AB107" s="303">
        <v>11568</v>
      </c>
      <c r="AC107" s="303"/>
      <c r="AD107" s="256">
        <v>482</v>
      </c>
      <c r="AE107" s="259"/>
      <c r="AF107" s="259"/>
      <c r="AG107" s="259"/>
      <c r="AH107" s="303">
        <f t="shared" si="24"/>
        <v>0</v>
      </c>
      <c r="AI107" s="303"/>
      <c r="AJ107" s="303"/>
      <c r="AK107" s="234">
        <f t="shared" si="25"/>
        <v>0</v>
      </c>
      <c r="AL107" s="285">
        <f t="shared" si="26"/>
        <v>0</v>
      </c>
      <c r="AM107" s="286"/>
      <c r="AN107" s="286"/>
      <c r="AO107" s="287"/>
    </row>
    <row r="108" spans="1:41" ht="15" customHeight="1">
      <c r="A108" s="295">
        <v>80</v>
      </c>
      <c r="B108" s="295"/>
      <c r="C108" s="184" t="s">
        <v>448</v>
      </c>
      <c r="D108" s="126" t="s">
        <v>387</v>
      </c>
      <c r="E108" s="301" t="s">
        <v>170</v>
      </c>
      <c r="F108" s="301"/>
      <c r="G108" s="301"/>
      <c r="H108" s="301"/>
      <c r="I108" s="301"/>
      <c r="J108" s="301"/>
      <c r="K108" s="301"/>
      <c r="L108" s="301"/>
      <c r="M108" s="74" t="s">
        <v>372</v>
      </c>
      <c r="W108" s="89" t="s">
        <v>92</v>
      </c>
      <c r="X108" s="89">
        <v>11</v>
      </c>
      <c r="Y108" s="302">
        <v>0</v>
      </c>
      <c r="Z108" s="302"/>
      <c r="AA108" s="302"/>
      <c r="AB108" s="303">
        <v>14376</v>
      </c>
      <c r="AC108" s="303"/>
      <c r="AD108" s="256">
        <v>599</v>
      </c>
      <c r="AE108" s="259"/>
      <c r="AF108" s="259"/>
      <c r="AG108" s="259"/>
      <c r="AH108" s="303">
        <f t="shared" si="24"/>
        <v>0</v>
      </c>
      <c r="AI108" s="303"/>
      <c r="AJ108" s="303"/>
      <c r="AK108" s="234">
        <f t="shared" si="25"/>
        <v>0</v>
      </c>
      <c r="AL108" s="285">
        <f t="shared" si="26"/>
        <v>0</v>
      </c>
      <c r="AM108" s="286"/>
      <c r="AN108" s="286"/>
      <c r="AO108" s="287"/>
    </row>
    <row r="109" spans="1:41" ht="15" customHeight="1">
      <c r="A109" s="139">
        <v>81</v>
      </c>
      <c r="B109" s="139"/>
      <c r="C109" s="184" t="s">
        <v>448</v>
      </c>
      <c r="D109" s="126" t="s">
        <v>388</v>
      </c>
      <c r="E109" s="301" t="s">
        <v>382</v>
      </c>
      <c r="F109" s="301"/>
      <c r="G109" s="301"/>
      <c r="H109" s="301"/>
      <c r="I109" s="301"/>
      <c r="J109" s="301"/>
      <c r="K109" s="301"/>
      <c r="L109" s="301"/>
      <c r="M109" s="74" t="s">
        <v>383</v>
      </c>
      <c r="W109" s="89" t="s">
        <v>92</v>
      </c>
      <c r="X109" s="89">
        <v>12</v>
      </c>
      <c r="Y109" s="302">
        <v>0</v>
      </c>
      <c r="Z109" s="302"/>
      <c r="AA109" s="302"/>
      <c r="AB109" s="303">
        <v>17400</v>
      </c>
      <c r="AC109" s="303"/>
      <c r="AD109" s="256">
        <v>580</v>
      </c>
      <c r="AE109" s="259"/>
      <c r="AF109" s="259"/>
      <c r="AG109" s="259"/>
      <c r="AH109" s="303">
        <f t="shared" si="24"/>
        <v>0</v>
      </c>
      <c r="AI109" s="303"/>
      <c r="AJ109" s="303"/>
      <c r="AK109" s="234">
        <f t="shared" si="25"/>
        <v>0</v>
      </c>
      <c r="AL109" s="285">
        <f t="shared" si="26"/>
        <v>0</v>
      </c>
      <c r="AM109" s="286"/>
      <c r="AN109" s="286"/>
      <c r="AO109" s="287"/>
    </row>
    <row r="110" spans="1:41">
      <c r="A110" s="295">
        <v>82</v>
      </c>
      <c r="B110" s="295"/>
      <c r="C110" s="93" t="s">
        <v>20</v>
      </c>
      <c r="D110" s="42" t="s">
        <v>171</v>
      </c>
      <c r="E110" s="306" t="s">
        <v>172</v>
      </c>
      <c r="F110" s="307"/>
      <c r="G110" s="307"/>
      <c r="H110" s="307"/>
      <c r="I110" s="307"/>
      <c r="J110" s="307"/>
      <c r="K110" s="307"/>
      <c r="L110" s="94"/>
      <c r="M110" s="57" t="s">
        <v>378</v>
      </c>
      <c r="N110" s="94"/>
      <c r="O110" s="94"/>
      <c r="P110" s="94"/>
      <c r="Q110" s="94"/>
      <c r="R110" s="94"/>
      <c r="S110" s="94"/>
      <c r="T110" s="94"/>
      <c r="U110" s="94"/>
      <c r="V110" s="95"/>
      <c r="W110" s="96" t="s">
        <v>92</v>
      </c>
      <c r="X110" s="96">
        <v>12</v>
      </c>
      <c r="Y110" s="302">
        <v>0</v>
      </c>
      <c r="Z110" s="302"/>
      <c r="AA110" s="302"/>
      <c r="AB110" s="308">
        <v>11600</v>
      </c>
      <c r="AC110" s="308"/>
      <c r="AD110" s="309">
        <v>580</v>
      </c>
      <c r="AE110" s="309"/>
      <c r="AF110" s="309"/>
      <c r="AG110" s="309"/>
      <c r="AH110" s="310">
        <f>AD110*Y110</f>
        <v>0</v>
      </c>
      <c r="AI110" s="311"/>
      <c r="AJ110" s="311"/>
      <c r="AK110" s="312"/>
      <c r="AL110" s="285">
        <f t="shared" si="26"/>
        <v>0</v>
      </c>
      <c r="AM110" s="286"/>
      <c r="AN110" s="286"/>
      <c r="AO110" s="287"/>
    </row>
    <row r="111" spans="1:41" ht="15" customHeight="1">
      <c r="A111" s="295">
        <v>84</v>
      </c>
      <c r="B111" s="295"/>
      <c r="C111" s="93" t="s">
        <v>20</v>
      </c>
      <c r="D111" s="42" t="s">
        <v>174</v>
      </c>
      <c r="E111" s="306" t="s">
        <v>175</v>
      </c>
      <c r="F111" s="307"/>
      <c r="G111" s="307"/>
      <c r="H111" s="307"/>
      <c r="I111" s="307"/>
      <c r="J111" s="307"/>
      <c r="K111" s="307"/>
      <c r="L111" s="94"/>
      <c r="M111" s="57" t="s">
        <v>379</v>
      </c>
      <c r="N111" s="94"/>
      <c r="O111" s="94"/>
      <c r="P111" s="94"/>
      <c r="Q111" s="94"/>
      <c r="R111" s="94"/>
      <c r="S111" s="94"/>
      <c r="T111" s="94"/>
      <c r="U111" s="94"/>
      <c r="V111" s="95"/>
      <c r="W111" s="96" t="s">
        <v>92</v>
      </c>
      <c r="X111" s="96">
        <v>16</v>
      </c>
      <c r="Y111" s="302">
        <v>0</v>
      </c>
      <c r="Z111" s="302"/>
      <c r="AA111" s="302"/>
      <c r="AB111" s="308">
        <v>10880</v>
      </c>
      <c r="AC111" s="308"/>
      <c r="AD111" s="309">
        <v>680</v>
      </c>
      <c r="AE111" s="309"/>
      <c r="AF111" s="309"/>
      <c r="AG111" s="309"/>
      <c r="AH111" s="308">
        <f>AD111*Y111</f>
        <v>0</v>
      </c>
      <c r="AI111" s="308"/>
      <c r="AJ111" s="308"/>
      <c r="AK111" s="308"/>
      <c r="AL111" s="285">
        <f t="shared" si="26"/>
        <v>0</v>
      </c>
      <c r="AM111" s="286"/>
      <c r="AN111" s="286"/>
      <c r="AO111" s="287"/>
    </row>
    <row r="112" spans="1:41">
      <c r="A112" s="139">
        <v>85</v>
      </c>
      <c r="B112" s="139"/>
      <c r="C112" s="184" t="s">
        <v>448</v>
      </c>
      <c r="D112" s="73" t="s">
        <v>176</v>
      </c>
      <c r="E112" s="320" t="s">
        <v>393</v>
      </c>
      <c r="F112" s="320"/>
      <c r="G112" s="320"/>
      <c r="H112" s="320"/>
      <c r="I112" s="320"/>
      <c r="J112" s="320"/>
      <c r="K112" s="320"/>
      <c r="L112" s="91"/>
      <c r="M112" s="74" t="s">
        <v>379</v>
      </c>
      <c r="W112" s="96" t="s">
        <v>92</v>
      </c>
      <c r="X112" s="89">
        <v>16</v>
      </c>
      <c r="Y112" s="302">
        <v>0</v>
      </c>
      <c r="Z112" s="302"/>
      <c r="AA112" s="302"/>
      <c r="AB112" s="303">
        <v>10880</v>
      </c>
      <c r="AC112" s="303"/>
      <c r="AD112" s="259">
        <v>680</v>
      </c>
      <c r="AE112" s="259"/>
      <c r="AF112" s="259"/>
      <c r="AG112" s="259"/>
      <c r="AH112" s="303">
        <f>SUM(AD112*Y112)</f>
        <v>0</v>
      </c>
      <c r="AI112" s="303"/>
      <c r="AJ112" s="303"/>
      <c r="AK112" s="234">
        <f>SUM(AH112)</f>
        <v>0</v>
      </c>
      <c r="AL112" s="285">
        <f t="shared" si="26"/>
        <v>0</v>
      </c>
      <c r="AM112" s="286"/>
      <c r="AN112" s="286"/>
      <c r="AO112" s="287"/>
    </row>
    <row r="113" spans="1:41" ht="15" customHeight="1">
      <c r="A113" s="295">
        <v>86</v>
      </c>
      <c r="B113" s="295"/>
      <c r="C113" s="93" t="s">
        <v>20</v>
      </c>
      <c r="D113" s="42" t="s">
        <v>453</v>
      </c>
      <c r="E113" s="306" t="s">
        <v>177</v>
      </c>
      <c r="F113" s="307"/>
      <c r="G113" s="307"/>
      <c r="H113" s="307"/>
      <c r="I113" s="307"/>
      <c r="J113" s="307"/>
      <c r="K113" s="307"/>
      <c r="L113" s="94"/>
      <c r="M113" s="57" t="s">
        <v>379</v>
      </c>
      <c r="N113" s="94"/>
      <c r="O113" s="94"/>
      <c r="P113" s="94"/>
      <c r="Q113" s="94"/>
      <c r="R113" s="94"/>
      <c r="S113" s="94"/>
      <c r="T113" s="94"/>
      <c r="U113" s="94"/>
      <c r="V113" s="95"/>
      <c r="W113" s="96" t="s">
        <v>92</v>
      </c>
      <c r="X113" s="96">
        <v>16</v>
      </c>
      <c r="Y113" s="302">
        <v>0</v>
      </c>
      <c r="Z113" s="302"/>
      <c r="AA113" s="302"/>
      <c r="AB113" s="308">
        <v>10880</v>
      </c>
      <c r="AC113" s="308"/>
      <c r="AD113" s="309">
        <v>680</v>
      </c>
      <c r="AE113" s="309"/>
      <c r="AF113" s="309"/>
      <c r="AG113" s="309"/>
      <c r="AH113" s="310">
        <f>AD113*Y113</f>
        <v>0</v>
      </c>
      <c r="AI113" s="311"/>
      <c r="AJ113" s="311"/>
      <c r="AK113" s="312"/>
      <c r="AL113" s="285">
        <f t="shared" si="26"/>
        <v>0</v>
      </c>
      <c r="AM113" s="286"/>
      <c r="AN113" s="286"/>
      <c r="AO113" s="287"/>
    </row>
    <row r="114" spans="1:41" ht="15" customHeight="1">
      <c r="A114" s="139">
        <v>87</v>
      </c>
      <c r="B114" s="139"/>
      <c r="C114" s="93" t="s">
        <v>20</v>
      </c>
      <c r="D114" s="42" t="s">
        <v>178</v>
      </c>
      <c r="E114" s="306" t="s">
        <v>179</v>
      </c>
      <c r="F114" s="307"/>
      <c r="G114" s="307"/>
      <c r="H114" s="307"/>
      <c r="I114" s="307"/>
      <c r="J114" s="307"/>
      <c r="K114" s="307"/>
      <c r="L114" s="94"/>
      <c r="M114" s="57" t="s">
        <v>370</v>
      </c>
      <c r="N114" s="94"/>
      <c r="O114" s="94"/>
      <c r="P114" s="94"/>
      <c r="Q114" s="94"/>
      <c r="R114" s="94"/>
      <c r="S114" s="94"/>
      <c r="T114" s="94"/>
      <c r="U114" s="94"/>
      <c r="V114" s="95"/>
      <c r="W114" s="96" t="s">
        <v>92</v>
      </c>
      <c r="X114" s="96">
        <v>19</v>
      </c>
      <c r="Y114" s="302">
        <v>0</v>
      </c>
      <c r="Z114" s="302"/>
      <c r="AA114" s="302"/>
      <c r="AB114" s="308">
        <v>9588</v>
      </c>
      <c r="AC114" s="308"/>
      <c r="AD114" s="309">
        <v>799</v>
      </c>
      <c r="AE114" s="309"/>
      <c r="AF114" s="309"/>
      <c r="AG114" s="309"/>
      <c r="AH114" s="308">
        <f>AD114*Y114</f>
        <v>0</v>
      </c>
      <c r="AI114" s="308"/>
      <c r="AJ114" s="308"/>
      <c r="AK114" s="308"/>
      <c r="AL114" s="285">
        <f t="shared" si="26"/>
        <v>0</v>
      </c>
      <c r="AM114" s="286"/>
      <c r="AN114" s="286"/>
      <c r="AO114" s="287"/>
    </row>
    <row r="115" spans="1:41">
      <c r="A115" s="295">
        <v>88</v>
      </c>
      <c r="B115" s="295"/>
      <c r="C115" s="184" t="s">
        <v>448</v>
      </c>
      <c r="D115" s="73" t="s">
        <v>180</v>
      </c>
      <c r="E115" s="320" t="s">
        <v>181</v>
      </c>
      <c r="F115" s="320"/>
      <c r="G115" s="320"/>
      <c r="H115" s="320"/>
      <c r="I115" s="320"/>
      <c r="J115" s="320"/>
      <c r="K115" s="320"/>
      <c r="M115" s="74" t="s">
        <v>370</v>
      </c>
      <c r="W115" s="96" t="s">
        <v>92</v>
      </c>
      <c r="X115" s="92">
        <v>19</v>
      </c>
      <c r="Y115" s="302">
        <v>0</v>
      </c>
      <c r="Z115" s="302"/>
      <c r="AA115" s="302"/>
      <c r="AB115" s="303">
        <v>9588</v>
      </c>
      <c r="AC115" s="303"/>
      <c r="AD115" s="256">
        <v>799</v>
      </c>
      <c r="AE115" s="259"/>
      <c r="AF115" s="259"/>
      <c r="AG115" s="259"/>
      <c r="AH115" s="303">
        <f>SUM(AD115*Y115)</f>
        <v>0</v>
      </c>
      <c r="AI115" s="303"/>
      <c r="AJ115" s="303"/>
      <c r="AK115" s="234">
        <f>SUM(AH115)</f>
        <v>0</v>
      </c>
      <c r="AL115" s="285">
        <f t="shared" si="26"/>
        <v>0</v>
      </c>
      <c r="AM115" s="286"/>
      <c r="AN115" s="286"/>
      <c r="AO115" s="287"/>
    </row>
    <row r="116" spans="1:41" ht="15" customHeight="1">
      <c r="A116" s="139">
        <v>89</v>
      </c>
      <c r="B116" s="139"/>
      <c r="C116" s="93" t="s">
        <v>20</v>
      </c>
      <c r="D116" s="42" t="s">
        <v>444</v>
      </c>
      <c r="E116" s="306" t="s">
        <v>182</v>
      </c>
      <c r="F116" s="307"/>
      <c r="G116" s="307"/>
      <c r="H116" s="307"/>
      <c r="I116" s="307"/>
      <c r="J116" s="307"/>
      <c r="K116" s="307"/>
      <c r="L116" s="94"/>
      <c r="M116" s="57" t="s">
        <v>370</v>
      </c>
      <c r="N116" s="94"/>
      <c r="O116" s="94"/>
      <c r="P116" s="94"/>
      <c r="Q116" s="94"/>
      <c r="R116" s="94"/>
      <c r="S116" s="94"/>
      <c r="T116" s="94"/>
      <c r="U116" s="94"/>
      <c r="V116" s="95"/>
      <c r="W116" s="96" t="s">
        <v>92</v>
      </c>
      <c r="X116" s="96">
        <v>25</v>
      </c>
      <c r="Y116" s="302">
        <v>0</v>
      </c>
      <c r="Z116" s="302"/>
      <c r="AA116" s="302"/>
      <c r="AB116" s="308">
        <v>11988</v>
      </c>
      <c r="AC116" s="308"/>
      <c r="AD116" s="309">
        <v>999</v>
      </c>
      <c r="AE116" s="309"/>
      <c r="AF116" s="309"/>
      <c r="AG116" s="309"/>
      <c r="AH116" s="310">
        <f>AD116*Y116</f>
        <v>0</v>
      </c>
      <c r="AI116" s="311"/>
      <c r="AJ116" s="311"/>
      <c r="AK116" s="312"/>
      <c r="AL116" s="285">
        <f t="shared" si="26"/>
        <v>0</v>
      </c>
      <c r="AM116" s="286"/>
      <c r="AN116" s="286"/>
      <c r="AO116" s="287"/>
    </row>
    <row r="117" spans="1:41" ht="15" customHeight="1">
      <c r="A117" s="295">
        <v>90</v>
      </c>
      <c r="B117" s="295"/>
      <c r="C117" s="93" t="s">
        <v>20</v>
      </c>
      <c r="D117" s="42" t="s">
        <v>183</v>
      </c>
      <c r="E117" s="306" t="s">
        <v>184</v>
      </c>
      <c r="F117" s="307"/>
      <c r="G117" s="307"/>
      <c r="H117" s="307"/>
      <c r="I117" s="307"/>
      <c r="J117" s="307"/>
      <c r="K117" s="307"/>
      <c r="L117" s="94"/>
      <c r="M117" s="57" t="s">
        <v>370</v>
      </c>
      <c r="N117" s="97"/>
      <c r="O117" s="142"/>
      <c r="P117" s="142"/>
      <c r="Q117" s="142"/>
      <c r="R117" s="142"/>
      <c r="S117" s="142"/>
      <c r="T117" s="142"/>
      <c r="U117" s="142"/>
      <c r="V117" s="142"/>
      <c r="W117" s="96" t="s">
        <v>92</v>
      </c>
      <c r="X117" s="96">
        <v>25</v>
      </c>
      <c r="Y117" s="302">
        <v>0</v>
      </c>
      <c r="Z117" s="302"/>
      <c r="AA117" s="302"/>
      <c r="AB117" s="308">
        <v>11988</v>
      </c>
      <c r="AC117" s="308"/>
      <c r="AD117" s="309">
        <v>999</v>
      </c>
      <c r="AE117" s="309"/>
      <c r="AF117" s="309"/>
      <c r="AG117" s="254"/>
      <c r="AH117" s="310">
        <f>AD117*Y117</f>
        <v>0</v>
      </c>
      <c r="AI117" s="311"/>
      <c r="AJ117" s="312"/>
      <c r="AK117" s="222">
        <f>SUM(AH117)</f>
        <v>0</v>
      </c>
      <c r="AL117" s="285">
        <f t="shared" si="26"/>
        <v>0</v>
      </c>
      <c r="AM117" s="286"/>
      <c r="AN117" s="286"/>
      <c r="AO117" s="287"/>
    </row>
    <row r="118" spans="1:41" ht="15" customHeight="1">
      <c r="A118" s="139">
        <v>91</v>
      </c>
      <c r="B118" s="139"/>
      <c r="C118" s="93" t="s">
        <v>20</v>
      </c>
      <c r="D118" s="42" t="s">
        <v>185</v>
      </c>
      <c r="E118" s="306" t="s">
        <v>186</v>
      </c>
      <c r="F118" s="307"/>
      <c r="G118" s="307"/>
      <c r="H118" s="307"/>
      <c r="I118" s="307"/>
      <c r="J118" s="307"/>
      <c r="K118" s="307"/>
      <c r="L118" s="94"/>
      <c r="M118" s="57" t="s">
        <v>370</v>
      </c>
      <c r="N118" s="94"/>
      <c r="O118" s="94"/>
      <c r="P118" s="94"/>
      <c r="Q118" s="94"/>
      <c r="R118" s="94"/>
      <c r="S118" s="94"/>
      <c r="T118" s="94"/>
      <c r="U118" s="94"/>
      <c r="V118" s="95"/>
      <c r="W118" s="96" t="s">
        <v>92</v>
      </c>
      <c r="X118" s="96">
        <v>25</v>
      </c>
      <c r="Y118" s="302">
        <v>0</v>
      </c>
      <c r="Z118" s="302"/>
      <c r="AA118" s="302"/>
      <c r="AB118" s="308">
        <v>11988</v>
      </c>
      <c r="AC118" s="308"/>
      <c r="AD118" s="309">
        <v>999</v>
      </c>
      <c r="AE118" s="309"/>
      <c r="AF118" s="309"/>
      <c r="AG118" s="309"/>
      <c r="AH118" s="310">
        <f>AD118*Y118</f>
        <v>0</v>
      </c>
      <c r="AI118" s="311"/>
      <c r="AJ118" s="311"/>
      <c r="AK118" s="312"/>
      <c r="AL118" s="285">
        <f t="shared" si="26"/>
        <v>0</v>
      </c>
      <c r="AM118" s="286"/>
      <c r="AN118" s="286"/>
      <c r="AO118" s="287"/>
    </row>
    <row r="119" spans="1:41" ht="15" customHeight="1">
      <c r="A119" s="295">
        <v>92</v>
      </c>
      <c r="B119" s="295"/>
      <c r="C119" s="184" t="s">
        <v>448</v>
      </c>
      <c r="D119" s="73" t="s">
        <v>187</v>
      </c>
      <c r="E119" s="301" t="s">
        <v>188</v>
      </c>
      <c r="F119" s="301"/>
      <c r="G119" s="301"/>
      <c r="H119" s="301"/>
      <c r="I119" s="301"/>
      <c r="J119" s="301"/>
      <c r="K119" s="301"/>
      <c r="L119" s="91"/>
      <c r="M119" s="74" t="s">
        <v>370</v>
      </c>
      <c r="W119" s="96" t="s">
        <v>92</v>
      </c>
      <c r="X119" s="92">
        <v>25</v>
      </c>
      <c r="Y119" s="302">
        <v>0</v>
      </c>
      <c r="Z119" s="302"/>
      <c r="AA119" s="302"/>
      <c r="AB119" s="308">
        <v>11988</v>
      </c>
      <c r="AC119" s="308"/>
      <c r="AD119" s="256">
        <v>999</v>
      </c>
      <c r="AE119" s="259"/>
      <c r="AF119" s="259"/>
      <c r="AG119" s="259"/>
      <c r="AH119" s="303">
        <f>SUM(AD119*Y119)</f>
        <v>0</v>
      </c>
      <c r="AI119" s="303"/>
      <c r="AJ119" s="303"/>
      <c r="AK119" s="234">
        <f>SUM(AH119)</f>
        <v>0</v>
      </c>
      <c r="AL119" s="285">
        <f t="shared" si="26"/>
        <v>0</v>
      </c>
      <c r="AM119" s="286"/>
      <c r="AN119" s="286"/>
      <c r="AO119" s="287"/>
    </row>
    <row r="120" spans="1:41" ht="15" customHeight="1">
      <c r="A120" s="139">
        <v>93</v>
      </c>
      <c r="B120" s="139"/>
      <c r="C120" s="93" t="s">
        <v>20</v>
      </c>
      <c r="D120" s="42" t="s">
        <v>189</v>
      </c>
      <c r="E120" s="321" t="s">
        <v>190</v>
      </c>
      <c r="F120" s="322"/>
      <c r="G120" s="322"/>
      <c r="H120" s="322"/>
      <c r="I120" s="322"/>
      <c r="J120" s="322"/>
      <c r="K120" s="322"/>
      <c r="L120" s="50"/>
      <c r="M120" s="57" t="s">
        <v>376</v>
      </c>
      <c r="N120" s="50"/>
      <c r="O120" s="50"/>
      <c r="P120" s="50"/>
      <c r="Q120" s="50"/>
      <c r="R120" s="50"/>
      <c r="S120" s="50"/>
      <c r="T120" s="50"/>
      <c r="U120" s="50"/>
      <c r="V120" s="51"/>
      <c r="W120" s="96" t="s">
        <v>92</v>
      </c>
      <c r="X120" s="92">
        <v>36</v>
      </c>
      <c r="Y120" s="302">
        <v>0</v>
      </c>
      <c r="Z120" s="302"/>
      <c r="AA120" s="302"/>
      <c r="AB120" s="308">
        <v>11984</v>
      </c>
      <c r="AC120" s="308"/>
      <c r="AD120" s="309">
        <v>1498</v>
      </c>
      <c r="AE120" s="309"/>
      <c r="AF120" s="309"/>
      <c r="AG120" s="254">
        <v>480</v>
      </c>
      <c r="AH120" s="308">
        <f>AD120*Y120</f>
        <v>0</v>
      </c>
      <c r="AI120" s="308"/>
      <c r="AJ120" s="308"/>
      <c r="AK120" s="308"/>
      <c r="AL120" s="285">
        <f t="shared" si="26"/>
        <v>0</v>
      </c>
      <c r="AM120" s="286"/>
      <c r="AN120" s="286"/>
      <c r="AO120" s="287"/>
    </row>
    <row r="121" spans="1:41" ht="15" customHeight="1">
      <c r="A121" s="295">
        <v>94</v>
      </c>
      <c r="B121" s="295"/>
      <c r="C121" s="93" t="s">
        <v>20</v>
      </c>
      <c r="D121" s="42" t="s">
        <v>191</v>
      </c>
      <c r="E121" s="321" t="s">
        <v>192</v>
      </c>
      <c r="F121" s="322"/>
      <c r="G121" s="322"/>
      <c r="H121" s="322"/>
      <c r="I121" s="322"/>
      <c r="J121" s="322"/>
      <c r="K121" s="322"/>
      <c r="L121" s="50"/>
      <c r="M121" s="57" t="s">
        <v>370</v>
      </c>
      <c r="N121" s="50"/>
      <c r="O121" s="50"/>
      <c r="P121" s="50"/>
      <c r="Q121" s="50"/>
      <c r="R121" s="50"/>
      <c r="S121" s="50"/>
      <c r="T121" s="50"/>
      <c r="U121" s="50"/>
      <c r="V121" s="51"/>
      <c r="W121" s="96" t="s">
        <v>92</v>
      </c>
      <c r="X121" s="92">
        <v>36</v>
      </c>
      <c r="Y121" s="302">
        <v>0</v>
      </c>
      <c r="Z121" s="302"/>
      <c r="AA121" s="302"/>
      <c r="AB121" s="308">
        <v>16200</v>
      </c>
      <c r="AC121" s="308"/>
      <c r="AD121" s="309">
        <v>1350</v>
      </c>
      <c r="AE121" s="309"/>
      <c r="AF121" s="309"/>
      <c r="AG121" s="309"/>
      <c r="AH121" s="308">
        <f>AD121*Y121</f>
        <v>0</v>
      </c>
      <c r="AI121" s="308"/>
      <c r="AJ121" s="308"/>
      <c r="AK121" s="308"/>
      <c r="AL121" s="285">
        <f t="shared" si="26"/>
        <v>0</v>
      </c>
      <c r="AM121" s="286"/>
      <c r="AN121" s="286"/>
      <c r="AO121" s="287"/>
    </row>
    <row r="122" spans="1:41">
      <c r="A122" s="139">
        <v>95</v>
      </c>
      <c r="B122" s="139"/>
      <c r="C122" s="184" t="s">
        <v>448</v>
      </c>
      <c r="D122" s="73" t="s">
        <v>193</v>
      </c>
      <c r="E122" s="320" t="s">
        <v>194</v>
      </c>
      <c r="F122" s="320"/>
      <c r="G122" s="320"/>
      <c r="H122" s="320"/>
      <c r="I122" s="320"/>
      <c r="J122" s="320"/>
      <c r="K122" s="320"/>
      <c r="M122" s="74" t="s">
        <v>376</v>
      </c>
      <c r="W122" s="96" t="s">
        <v>92</v>
      </c>
      <c r="X122" s="92">
        <v>36</v>
      </c>
      <c r="Y122" s="302">
        <v>0</v>
      </c>
      <c r="Z122" s="302"/>
      <c r="AA122" s="302"/>
      <c r="AB122" s="303">
        <v>11984</v>
      </c>
      <c r="AC122" s="303"/>
      <c r="AD122" s="256">
        <v>1498</v>
      </c>
      <c r="AE122" s="259"/>
      <c r="AF122" s="259"/>
      <c r="AG122" s="259"/>
      <c r="AH122" s="303">
        <f>SUM(AD122*Y122)</f>
        <v>0</v>
      </c>
      <c r="AI122" s="303"/>
      <c r="AJ122" s="303"/>
      <c r="AK122" s="234">
        <f>SUM(AH122)</f>
        <v>0</v>
      </c>
      <c r="AL122" s="285">
        <f t="shared" si="26"/>
        <v>0</v>
      </c>
      <c r="AM122" s="286"/>
      <c r="AN122" s="286"/>
      <c r="AO122" s="287"/>
    </row>
    <row r="123" spans="1:41" ht="15" customHeight="1">
      <c r="A123" s="295">
        <v>96</v>
      </c>
      <c r="B123" s="295"/>
      <c r="C123" s="93" t="s">
        <v>20</v>
      </c>
      <c r="D123" s="42" t="s">
        <v>195</v>
      </c>
      <c r="E123" s="306" t="s">
        <v>454</v>
      </c>
      <c r="F123" s="307"/>
      <c r="G123" s="307"/>
      <c r="H123" s="307"/>
      <c r="I123" s="307"/>
      <c r="J123" s="307"/>
      <c r="K123" s="307"/>
      <c r="L123" s="94"/>
      <c r="M123" s="57" t="s">
        <v>380</v>
      </c>
      <c r="N123" s="94"/>
      <c r="O123" s="94"/>
      <c r="P123" s="94"/>
      <c r="Q123" s="94"/>
      <c r="R123" s="94"/>
      <c r="S123" s="94"/>
      <c r="T123" s="94"/>
      <c r="U123" s="94"/>
      <c r="V123" s="95"/>
      <c r="W123" s="96" t="s">
        <v>92</v>
      </c>
      <c r="X123" s="92">
        <v>49</v>
      </c>
      <c r="Y123" s="302">
        <v>0</v>
      </c>
      <c r="Z123" s="302"/>
      <c r="AA123" s="302"/>
      <c r="AB123" s="308">
        <v>8400</v>
      </c>
      <c r="AC123" s="308"/>
      <c r="AD123" s="309">
        <v>2100</v>
      </c>
      <c r="AE123" s="309"/>
      <c r="AF123" s="309"/>
      <c r="AG123" s="309"/>
      <c r="AH123" s="310">
        <f>AD123*Y123</f>
        <v>0</v>
      </c>
      <c r="AI123" s="311"/>
      <c r="AJ123" s="311"/>
      <c r="AK123" s="312"/>
      <c r="AL123" s="285">
        <f t="shared" si="26"/>
        <v>0</v>
      </c>
      <c r="AM123" s="286"/>
      <c r="AN123" s="286"/>
      <c r="AO123" s="287"/>
    </row>
    <row r="124" spans="1:41" ht="15" customHeight="1">
      <c r="A124" s="139">
        <v>97</v>
      </c>
      <c r="B124" s="139"/>
      <c r="C124" s="93" t="s">
        <v>20</v>
      </c>
      <c r="D124" s="42" t="s">
        <v>196</v>
      </c>
      <c r="E124" s="306" t="s">
        <v>197</v>
      </c>
      <c r="F124" s="307"/>
      <c r="G124" s="307"/>
      <c r="H124" s="307"/>
      <c r="I124" s="307"/>
      <c r="J124" s="307"/>
      <c r="K124" s="307"/>
      <c r="L124" s="94"/>
      <c r="M124" s="57" t="s">
        <v>380</v>
      </c>
      <c r="N124" s="94"/>
      <c r="O124" s="94"/>
      <c r="P124" s="94"/>
      <c r="Q124" s="94"/>
      <c r="R124" s="94"/>
      <c r="S124" s="94"/>
      <c r="T124" s="94"/>
      <c r="U124" s="94"/>
      <c r="V124" s="95"/>
      <c r="W124" s="96" t="s">
        <v>92</v>
      </c>
      <c r="X124" s="92">
        <v>49</v>
      </c>
      <c r="Y124" s="302">
        <v>0</v>
      </c>
      <c r="Z124" s="302"/>
      <c r="AA124" s="302"/>
      <c r="AB124" s="308">
        <v>8400</v>
      </c>
      <c r="AC124" s="308"/>
      <c r="AD124" s="309">
        <v>2100</v>
      </c>
      <c r="AE124" s="309"/>
      <c r="AF124" s="309"/>
      <c r="AG124" s="309"/>
      <c r="AH124" s="310">
        <f>AD124*Y124</f>
        <v>0</v>
      </c>
      <c r="AI124" s="311"/>
      <c r="AJ124" s="311"/>
      <c r="AK124" s="312"/>
      <c r="AL124" s="285">
        <f t="shared" si="26"/>
        <v>0</v>
      </c>
      <c r="AM124" s="286"/>
      <c r="AN124" s="286"/>
      <c r="AO124" s="287"/>
    </row>
    <row r="125" spans="1:41" ht="15" customHeight="1">
      <c r="A125" s="295">
        <v>98</v>
      </c>
      <c r="B125" s="295"/>
      <c r="C125" s="93" t="s">
        <v>20</v>
      </c>
      <c r="D125" s="42" t="s">
        <v>198</v>
      </c>
      <c r="E125" s="321" t="s">
        <v>199</v>
      </c>
      <c r="F125" s="322"/>
      <c r="G125" s="322"/>
      <c r="H125" s="322"/>
      <c r="I125" s="322"/>
      <c r="J125" s="322"/>
      <c r="K125" s="322"/>
      <c r="L125" s="50"/>
      <c r="M125" s="57" t="s">
        <v>374</v>
      </c>
      <c r="N125" s="50"/>
      <c r="O125" s="50"/>
      <c r="P125" s="50"/>
      <c r="Q125" s="50"/>
      <c r="R125" s="50"/>
      <c r="S125" s="50"/>
      <c r="T125" s="50"/>
      <c r="U125" s="50"/>
      <c r="V125" s="51"/>
      <c r="W125" s="96" t="s">
        <v>92</v>
      </c>
      <c r="X125" s="92">
        <v>64</v>
      </c>
      <c r="Y125" s="302">
        <v>0</v>
      </c>
      <c r="Z125" s="302"/>
      <c r="AA125" s="302"/>
      <c r="AB125" s="308">
        <v>15144</v>
      </c>
      <c r="AC125" s="308"/>
      <c r="AD125" s="309">
        <v>2524</v>
      </c>
      <c r="AE125" s="309">
        <v>910</v>
      </c>
      <c r="AF125" s="309">
        <v>910</v>
      </c>
      <c r="AG125" s="309">
        <v>910</v>
      </c>
      <c r="AH125" s="308">
        <f>AD125*Y125</f>
        <v>0</v>
      </c>
      <c r="AI125" s="308"/>
      <c r="AJ125" s="308"/>
      <c r="AK125" s="308"/>
      <c r="AL125" s="285">
        <f t="shared" si="26"/>
        <v>0</v>
      </c>
      <c r="AM125" s="286"/>
      <c r="AN125" s="286"/>
      <c r="AO125" s="287"/>
    </row>
    <row r="126" spans="1:41" ht="15" customHeight="1">
      <c r="A126" s="139">
        <v>99</v>
      </c>
      <c r="B126" s="139"/>
      <c r="C126" s="93" t="s">
        <v>20</v>
      </c>
      <c r="D126" s="42" t="s">
        <v>200</v>
      </c>
      <c r="E126" s="306" t="s">
        <v>201</v>
      </c>
      <c r="F126" s="307"/>
      <c r="G126" s="307"/>
      <c r="H126" s="307"/>
      <c r="I126" s="307"/>
      <c r="J126" s="307"/>
      <c r="K126" s="307"/>
      <c r="L126" s="94"/>
      <c r="M126" s="57" t="s">
        <v>374</v>
      </c>
      <c r="N126" s="94"/>
      <c r="O126" s="94"/>
      <c r="P126" s="94"/>
      <c r="Q126" s="94"/>
      <c r="R126" s="94"/>
      <c r="S126" s="94"/>
      <c r="T126" s="94"/>
      <c r="U126" s="94"/>
      <c r="V126" s="95"/>
      <c r="W126" s="96" t="s">
        <v>92</v>
      </c>
      <c r="X126" s="92">
        <v>64</v>
      </c>
      <c r="Y126" s="302">
        <v>0</v>
      </c>
      <c r="Z126" s="302"/>
      <c r="AA126" s="302"/>
      <c r="AB126" s="308">
        <v>15594</v>
      </c>
      <c r="AC126" s="308"/>
      <c r="AD126" s="309">
        <v>2599</v>
      </c>
      <c r="AE126" s="309"/>
      <c r="AF126" s="309"/>
      <c r="AG126" s="309"/>
      <c r="AH126" s="310">
        <f>AD126*Y126</f>
        <v>0</v>
      </c>
      <c r="AI126" s="311"/>
      <c r="AJ126" s="311"/>
      <c r="AK126" s="312"/>
      <c r="AL126" s="285">
        <f t="shared" si="26"/>
        <v>0</v>
      </c>
      <c r="AM126" s="286"/>
      <c r="AN126" s="286"/>
      <c r="AO126" s="287"/>
    </row>
    <row r="127" spans="1:41">
      <c r="A127" s="295">
        <v>100</v>
      </c>
      <c r="B127" s="295"/>
      <c r="C127" s="184" t="s">
        <v>448</v>
      </c>
      <c r="D127" s="73" t="s">
        <v>202</v>
      </c>
      <c r="E127" s="320" t="s">
        <v>203</v>
      </c>
      <c r="F127" s="320"/>
      <c r="G127" s="320"/>
      <c r="H127" s="320"/>
      <c r="I127" s="320"/>
      <c r="J127" s="320"/>
      <c r="K127" s="320"/>
      <c r="M127" s="74" t="s">
        <v>374</v>
      </c>
      <c r="W127" s="96" t="s">
        <v>92</v>
      </c>
      <c r="X127" s="92">
        <v>64</v>
      </c>
      <c r="Y127" s="302">
        <v>0</v>
      </c>
      <c r="Z127" s="302"/>
      <c r="AA127" s="302"/>
      <c r="AB127" s="303">
        <v>15144</v>
      </c>
      <c r="AC127" s="303"/>
      <c r="AD127" s="256">
        <v>2524</v>
      </c>
      <c r="AE127" s="259"/>
      <c r="AF127" s="259"/>
      <c r="AG127" s="259"/>
      <c r="AH127" s="303">
        <f>SUM(AD127*Y127)</f>
        <v>0</v>
      </c>
      <c r="AI127" s="303"/>
      <c r="AJ127" s="303"/>
      <c r="AK127" s="234">
        <f>SUM(AH127)</f>
        <v>0</v>
      </c>
      <c r="AL127" s="285">
        <f t="shared" si="26"/>
        <v>0</v>
      </c>
      <c r="AM127" s="286"/>
      <c r="AN127" s="286"/>
      <c r="AO127" s="287"/>
    </row>
    <row r="128" spans="1:41" ht="15" customHeight="1">
      <c r="A128" s="139">
        <v>101</v>
      </c>
      <c r="B128" s="139"/>
      <c r="C128" s="93" t="s">
        <v>20</v>
      </c>
      <c r="D128" s="42" t="s">
        <v>204</v>
      </c>
      <c r="E128" s="306" t="s">
        <v>205</v>
      </c>
      <c r="F128" s="307"/>
      <c r="G128" s="307"/>
      <c r="H128" s="307"/>
      <c r="I128" s="307"/>
      <c r="J128" s="307"/>
      <c r="K128" s="307"/>
      <c r="L128" s="94"/>
      <c r="M128" s="57" t="s">
        <v>380</v>
      </c>
      <c r="N128" s="94"/>
      <c r="O128" s="94"/>
      <c r="P128" s="94"/>
      <c r="Q128" s="94"/>
      <c r="R128" s="94"/>
      <c r="S128" s="94"/>
      <c r="T128" s="94"/>
      <c r="U128" s="94"/>
      <c r="V128" s="95"/>
      <c r="W128" s="96" t="s">
        <v>92</v>
      </c>
      <c r="X128" s="92">
        <v>64</v>
      </c>
      <c r="Y128" s="302">
        <v>0</v>
      </c>
      <c r="Z128" s="302"/>
      <c r="AA128" s="302"/>
      <c r="AB128" s="308">
        <v>15594</v>
      </c>
      <c r="AC128" s="308"/>
      <c r="AD128" s="309">
        <v>2599</v>
      </c>
      <c r="AE128" s="309"/>
      <c r="AF128" s="309"/>
      <c r="AG128" s="309"/>
      <c r="AH128" s="310">
        <f>AD128*Y128</f>
        <v>0</v>
      </c>
      <c r="AI128" s="311"/>
      <c r="AJ128" s="311"/>
      <c r="AK128" s="312"/>
      <c r="AL128" s="285">
        <f t="shared" si="26"/>
        <v>0</v>
      </c>
      <c r="AM128" s="286"/>
      <c r="AN128" s="286"/>
      <c r="AO128" s="287"/>
    </row>
    <row r="129" spans="1:41" ht="15" customHeight="1">
      <c r="A129" s="295">
        <v>102</v>
      </c>
      <c r="B129" s="295"/>
      <c r="C129" s="93" t="s">
        <v>20</v>
      </c>
      <c r="D129" s="42" t="s">
        <v>206</v>
      </c>
      <c r="E129" s="321" t="s">
        <v>207</v>
      </c>
      <c r="F129" s="322"/>
      <c r="G129" s="322"/>
      <c r="H129" s="322"/>
      <c r="I129" s="322"/>
      <c r="J129" s="322"/>
      <c r="K129" s="322"/>
      <c r="L129" s="50"/>
      <c r="M129" s="57" t="s">
        <v>375</v>
      </c>
      <c r="N129" s="50"/>
      <c r="O129" s="50"/>
      <c r="P129" s="50"/>
      <c r="Q129" s="50"/>
      <c r="R129" s="50"/>
      <c r="S129" s="50"/>
      <c r="T129" s="50"/>
      <c r="U129" s="50"/>
      <c r="V129" s="51"/>
      <c r="W129" s="96" t="s">
        <v>92</v>
      </c>
      <c r="X129" s="92">
        <v>100</v>
      </c>
      <c r="Y129" s="302">
        <v>0</v>
      </c>
      <c r="Z129" s="302"/>
      <c r="AA129" s="302"/>
      <c r="AB129" s="308">
        <v>8400</v>
      </c>
      <c r="AC129" s="308"/>
      <c r="AD129" s="309">
        <v>4200</v>
      </c>
      <c r="AE129" s="309">
        <v>770</v>
      </c>
      <c r="AF129" s="309">
        <v>770</v>
      </c>
      <c r="AG129" s="309">
        <v>770</v>
      </c>
      <c r="AH129" s="308">
        <f>AD129*Y129</f>
        <v>0</v>
      </c>
      <c r="AI129" s="308"/>
      <c r="AJ129" s="308"/>
      <c r="AK129" s="308"/>
      <c r="AL129" s="285">
        <f t="shared" si="26"/>
        <v>0</v>
      </c>
      <c r="AM129" s="286"/>
      <c r="AN129" s="286"/>
      <c r="AO129" s="287"/>
    </row>
    <row r="130" spans="1:41" ht="15" customHeight="1">
      <c r="A130" s="139">
        <v>103</v>
      </c>
      <c r="B130" s="139"/>
      <c r="C130" s="93" t="s">
        <v>20</v>
      </c>
      <c r="D130" s="42" t="s">
        <v>208</v>
      </c>
      <c r="E130" s="321" t="s">
        <v>209</v>
      </c>
      <c r="F130" s="322"/>
      <c r="G130" s="322"/>
      <c r="H130" s="322"/>
      <c r="I130" s="322"/>
      <c r="J130" s="322"/>
      <c r="K130" s="322"/>
      <c r="L130" s="50"/>
      <c r="M130" s="57" t="s">
        <v>375</v>
      </c>
      <c r="N130" s="50"/>
      <c r="O130" s="50"/>
      <c r="P130" s="50"/>
      <c r="Q130" s="50"/>
      <c r="R130" s="50"/>
      <c r="S130" s="50"/>
      <c r="T130" s="50"/>
      <c r="U130" s="50"/>
      <c r="V130" s="51"/>
      <c r="W130" s="96" t="s">
        <v>92</v>
      </c>
      <c r="X130" s="92">
        <v>100</v>
      </c>
      <c r="Y130" s="302">
        <v>0</v>
      </c>
      <c r="Z130" s="302"/>
      <c r="AA130" s="302"/>
      <c r="AB130" s="308">
        <v>8400</v>
      </c>
      <c r="AC130" s="308"/>
      <c r="AD130" s="309">
        <v>4200</v>
      </c>
      <c r="AE130" s="309">
        <v>700</v>
      </c>
      <c r="AF130" s="309">
        <v>700</v>
      </c>
      <c r="AG130" s="309">
        <v>700</v>
      </c>
      <c r="AH130" s="308">
        <f>AD130*Y130</f>
        <v>0</v>
      </c>
      <c r="AI130" s="308"/>
      <c r="AJ130" s="308"/>
      <c r="AK130" s="308"/>
      <c r="AL130" s="285">
        <f t="shared" si="26"/>
        <v>0</v>
      </c>
      <c r="AM130" s="286"/>
      <c r="AN130" s="286"/>
      <c r="AO130" s="287"/>
    </row>
    <row r="131" spans="1:41" ht="15" customHeight="1">
      <c r="A131" s="295">
        <v>104</v>
      </c>
      <c r="B131" s="295"/>
      <c r="C131" s="93" t="s">
        <v>20</v>
      </c>
      <c r="D131" s="42" t="s">
        <v>210</v>
      </c>
      <c r="E131" s="306" t="s">
        <v>211</v>
      </c>
      <c r="F131" s="307"/>
      <c r="G131" s="307"/>
      <c r="H131" s="307"/>
      <c r="I131" s="307"/>
      <c r="J131" s="307"/>
      <c r="K131" s="307"/>
      <c r="L131" s="94"/>
      <c r="M131" s="57" t="s">
        <v>375</v>
      </c>
      <c r="N131" s="94"/>
      <c r="O131" s="94"/>
      <c r="P131" s="94"/>
      <c r="Q131" s="94"/>
      <c r="R131" s="94"/>
      <c r="S131" s="94"/>
      <c r="T131" s="94"/>
      <c r="U131" s="94"/>
      <c r="V131" s="95"/>
      <c r="W131" s="96" t="s">
        <v>92</v>
      </c>
      <c r="X131" s="92">
        <v>100</v>
      </c>
      <c r="Y131" s="302">
        <v>0</v>
      </c>
      <c r="Z131" s="302"/>
      <c r="AA131" s="302"/>
      <c r="AB131" s="308">
        <v>8400</v>
      </c>
      <c r="AC131" s="308"/>
      <c r="AD131" s="309">
        <v>4200</v>
      </c>
      <c r="AE131" s="309"/>
      <c r="AF131" s="309"/>
      <c r="AG131" s="309"/>
      <c r="AH131" s="310">
        <f>AD131*Y131</f>
        <v>0</v>
      </c>
      <c r="AI131" s="311"/>
      <c r="AJ131" s="311"/>
      <c r="AK131" s="312"/>
      <c r="AL131" s="285">
        <f t="shared" si="26"/>
        <v>0</v>
      </c>
      <c r="AM131" s="286"/>
      <c r="AN131" s="286"/>
      <c r="AO131" s="287"/>
    </row>
    <row r="132" spans="1:41">
      <c r="A132" s="139">
        <v>105</v>
      </c>
      <c r="B132" s="139"/>
      <c r="C132" s="184" t="s">
        <v>448</v>
      </c>
      <c r="D132" s="73" t="s">
        <v>212</v>
      </c>
      <c r="E132" s="320" t="s">
        <v>213</v>
      </c>
      <c r="F132" s="320"/>
      <c r="G132" s="320"/>
      <c r="H132" s="320"/>
      <c r="I132" s="320"/>
      <c r="J132" s="320"/>
      <c r="K132" s="320"/>
      <c r="L132" s="320"/>
      <c r="M132" s="74" t="s">
        <v>375</v>
      </c>
      <c r="W132" s="96" t="s">
        <v>92</v>
      </c>
      <c r="X132" s="92">
        <v>100</v>
      </c>
      <c r="Y132" s="302">
        <v>0</v>
      </c>
      <c r="Z132" s="302"/>
      <c r="AA132" s="302"/>
      <c r="AB132" s="303">
        <v>8400</v>
      </c>
      <c r="AC132" s="303"/>
      <c r="AD132" s="256">
        <v>4200</v>
      </c>
      <c r="AE132" s="259"/>
      <c r="AF132" s="259"/>
      <c r="AG132" s="259"/>
      <c r="AH132" s="303">
        <f>SUM(AD132*Y132)</f>
        <v>0</v>
      </c>
      <c r="AI132" s="303"/>
      <c r="AJ132" s="303"/>
      <c r="AK132" s="234">
        <f>SUM(AH132)</f>
        <v>0</v>
      </c>
      <c r="AL132" s="285">
        <f t="shared" si="26"/>
        <v>0</v>
      </c>
      <c r="AM132" s="286"/>
      <c r="AN132" s="286"/>
      <c r="AO132" s="287"/>
    </row>
    <row r="133" spans="1:41" ht="15" customHeight="1">
      <c r="A133" s="295">
        <v>106</v>
      </c>
      <c r="B133" s="295"/>
      <c r="C133" s="93" t="s">
        <v>20</v>
      </c>
      <c r="D133" s="42" t="s">
        <v>214</v>
      </c>
      <c r="E133" s="306" t="s">
        <v>394</v>
      </c>
      <c r="F133" s="307"/>
      <c r="G133" s="307"/>
      <c r="H133" s="307"/>
      <c r="I133" s="307"/>
      <c r="J133" s="307"/>
      <c r="K133" s="307"/>
      <c r="L133" s="94"/>
      <c r="M133" s="57" t="s">
        <v>375</v>
      </c>
      <c r="N133" s="94"/>
      <c r="O133" s="94"/>
      <c r="P133" s="94"/>
      <c r="Q133" s="94"/>
      <c r="R133" s="94"/>
      <c r="S133" s="94"/>
      <c r="T133" s="94"/>
      <c r="U133" s="94"/>
      <c r="V133" s="95"/>
      <c r="W133" s="96" t="s">
        <v>92</v>
      </c>
      <c r="X133" s="92">
        <v>100</v>
      </c>
      <c r="Y133" s="302">
        <v>0</v>
      </c>
      <c r="Z133" s="302"/>
      <c r="AA133" s="302"/>
      <c r="AB133" s="308">
        <v>8400</v>
      </c>
      <c r="AC133" s="308"/>
      <c r="AD133" s="309">
        <v>4200</v>
      </c>
      <c r="AE133" s="309"/>
      <c r="AF133" s="309"/>
      <c r="AG133" s="309"/>
      <c r="AH133" s="310">
        <f>AD133*Y133</f>
        <v>0</v>
      </c>
      <c r="AI133" s="311"/>
      <c r="AJ133" s="311"/>
      <c r="AK133" s="312"/>
      <c r="AL133" s="285">
        <f t="shared" si="26"/>
        <v>0</v>
      </c>
      <c r="AM133" s="286"/>
      <c r="AN133" s="286"/>
      <c r="AO133" s="287"/>
    </row>
    <row r="134" spans="1:41">
      <c r="A134" s="139">
        <v>107</v>
      </c>
      <c r="B134" s="139"/>
      <c r="C134" s="184" t="s">
        <v>448</v>
      </c>
      <c r="D134" s="73" t="s">
        <v>215</v>
      </c>
      <c r="E134" s="320" t="s">
        <v>216</v>
      </c>
      <c r="F134" s="320"/>
      <c r="G134" s="320"/>
      <c r="H134" s="320"/>
      <c r="I134" s="320"/>
      <c r="J134" s="320"/>
      <c r="K134" s="320"/>
      <c r="M134" s="74" t="s">
        <v>375</v>
      </c>
      <c r="W134" s="96" t="s">
        <v>92</v>
      </c>
      <c r="X134" s="92">
        <v>120</v>
      </c>
      <c r="Y134" s="302">
        <v>0</v>
      </c>
      <c r="Z134" s="302"/>
      <c r="AA134" s="302"/>
      <c r="AB134" s="303">
        <v>10080</v>
      </c>
      <c r="AC134" s="303"/>
      <c r="AD134" s="256">
        <v>5040</v>
      </c>
      <c r="AE134" s="259"/>
      <c r="AF134" s="259"/>
      <c r="AG134" s="259"/>
      <c r="AH134" s="303">
        <f>SUM(AD134*Y134)</f>
        <v>0</v>
      </c>
      <c r="AI134" s="303"/>
      <c r="AJ134" s="303"/>
      <c r="AK134" s="234">
        <f>SUM(AH134)</f>
        <v>0</v>
      </c>
      <c r="AL134" s="285">
        <f t="shared" si="26"/>
        <v>0</v>
      </c>
      <c r="AM134" s="286"/>
      <c r="AN134" s="286"/>
      <c r="AO134" s="287"/>
    </row>
    <row r="135" spans="1:41" ht="15" customHeight="1">
      <c r="A135" s="295">
        <v>108</v>
      </c>
      <c r="B135" s="295"/>
      <c r="C135" s="184" t="s">
        <v>448</v>
      </c>
      <c r="D135" s="73" t="s">
        <v>217</v>
      </c>
      <c r="E135" s="301" t="s">
        <v>218</v>
      </c>
      <c r="F135" s="301"/>
      <c r="G135" s="301"/>
      <c r="H135" s="301"/>
      <c r="I135" s="301"/>
      <c r="J135" s="301"/>
      <c r="K135" s="301"/>
      <c r="M135" s="98" t="s">
        <v>375</v>
      </c>
      <c r="W135" s="96" t="s">
        <v>92</v>
      </c>
      <c r="X135" s="99">
        <v>138</v>
      </c>
      <c r="Y135" s="302">
        <v>0</v>
      </c>
      <c r="Z135" s="302"/>
      <c r="AA135" s="302"/>
      <c r="AB135" s="303">
        <v>11580</v>
      </c>
      <c r="AC135" s="303"/>
      <c r="AD135" s="256">
        <v>5790</v>
      </c>
      <c r="AE135" s="259"/>
      <c r="AF135" s="259"/>
      <c r="AG135" s="259"/>
      <c r="AH135" s="303">
        <f>SUM(AD135*Y135)</f>
        <v>0</v>
      </c>
      <c r="AI135" s="303"/>
      <c r="AJ135" s="303"/>
      <c r="AK135" s="234">
        <f>SUM(AH135)</f>
        <v>0</v>
      </c>
      <c r="AL135" s="285">
        <f t="shared" si="26"/>
        <v>0</v>
      </c>
      <c r="AM135" s="286"/>
      <c r="AN135" s="286"/>
      <c r="AO135" s="287"/>
    </row>
    <row r="136" spans="1:41">
      <c r="A136" s="139">
        <v>109</v>
      </c>
      <c r="B136" s="139"/>
      <c r="C136" s="184" t="s">
        <v>448</v>
      </c>
      <c r="D136" s="77" t="s">
        <v>219</v>
      </c>
      <c r="E136" s="320" t="s">
        <v>220</v>
      </c>
      <c r="F136" s="320"/>
      <c r="G136" s="320"/>
      <c r="H136" s="320"/>
      <c r="I136" s="320"/>
      <c r="J136" s="320"/>
      <c r="K136" s="320"/>
      <c r="M136" s="74" t="s">
        <v>375</v>
      </c>
      <c r="W136" s="96" t="s">
        <v>92</v>
      </c>
      <c r="X136" s="92">
        <v>150</v>
      </c>
      <c r="Y136" s="302">
        <v>0</v>
      </c>
      <c r="Z136" s="302"/>
      <c r="AA136" s="302"/>
      <c r="AB136" s="274">
        <v>12600</v>
      </c>
      <c r="AC136" s="276"/>
      <c r="AD136" s="256">
        <v>6300</v>
      </c>
      <c r="AE136" s="259"/>
      <c r="AF136" s="259"/>
      <c r="AG136" s="259"/>
      <c r="AH136" s="303">
        <f>SUM(AD136*Y136)</f>
        <v>0</v>
      </c>
      <c r="AI136" s="303"/>
      <c r="AJ136" s="303"/>
      <c r="AK136" s="234">
        <f>SUM(AH136)</f>
        <v>0</v>
      </c>
      <c r="AL136" s="285">
        <f t="shared" si="26"/>
        <v>0</v>
      </c>
      <c r="AM136" s="286"/>
      <c r="AN136" s="286"/>
      <c r="AO136" s="287"/>
    </row>
    <row r="137" spans="1:41" ht="15" customHeight="1">
      <c r="A137" s="295">
        <v>110</v>
      </c>
      <c r="B137" s="295"/>
      <c r="C137" s="93" t="s">
        <v>20</v>
      </c>
      <c r="D137" s="42" t="s">
        <v>221</v>
      </c>
      <c r="E137" s="306" t="s">
        <v>222</v>
      </c>
      <c r="F137" s="307"/>
      <c r="G137" s="307"/>
      <c r="H137" s="307"/>
      <c r="I137" s="307"/>
      <c r="J137" s="307"/>
      <c r="K137" s="307"/>
      <c r="L137" s="94"/>
      <c r="M137" s="57" t="s">
        <v>375</v>
      </c>
      <c r="N137" s="94"/>
      <c r="O137" s="94"/>
      <c r="P137" s="94"/>
      <c r="Q137" s="94"/>
      <c r="R137" s="94"/>
      <c r="S137" s="94"/>
      <c r="T137" s="94"/>
      <c r="U137" s="94"/>
      <c r="V137" s="95"/>
      <c r="W137" s="96" t="s">
        <v>92</v>
      </c>
      <c r="X137" s="92">
        <v>100</v>
      </c>
      <c r="Y137" s="302">
        <v>0</v>
      </c>
      <c r="Z137" s="302"/>
      <c r="AA137" s="302"/>
      <c r="AB137" s="308">
        <v>8400</v>
      </c>
      <c r="AC137" s="308"/>
      <c r="AD137" s="309">
        <v>4200</v>
      </c>
      <c r="AE137" s="309"/>
      <c r="AF137" s="309"/>
      <c r="AG137" s="309"/>
      <c r="AH137" s="310">
        <f>AD137*Y137</f>
        <v>0</v>
      </c>
      <c r="AI137" s="311"/>
      <c r="AJ137" s="311"/>
      <c r="AK137" s="312"/>
      <c r="AL137" s="285">
        <f t="shared" si="26"/>
        <v>0</v>
      </c>
      <c r="AM137" s="286"/>
      <c r="AN137" s="286"/>
      <c r="AO137" s="287"/>
    </row>
    <row r="138" spans="1:41" ht="15" customHeight="1">
      <c r="A138" s="139">
        <v>111</v>
      </c>
      <c r="B138" s="139"/>
      <c r="C138" s="184" t="s">
        <v>448</v>
      </c>
      <c r="D138" s="77" t="s">
        <v>223</v>
      </c>
      <c r="E138" s="301" t="s">
        <v>224</v>
      </c>
      <c r="F138" s="301"/>
      <c r="G138" s="301"/>
      <c r="H138" s="301"/>
      <c r="I138" s="301"/>
      <c r="J138" s="301"/>
      <c r="K138" s="301"/>
      <c r="M138" s="74" t="s">
        <v>375</v>
      </c>
      <c r="W138" s="96" t="s">
        <v>92</v>
      </c>
      <c r="X138" s="92">
        <v>150</v>
      </c>
      <c r="Y138" s="302">
        <v>0</v>
      </c>
      <c r="Z138" s="302"/>
      <c r="AA138" s="302"/>
      <c r="AB138" s="303">
        <v>12600</v>
      </c>
      <c r="AC138" s="303"/>
      <c r="AD138" s="256">
        <v>6300</v>
      </c>
      <c r="AE138" s="259"/>
      <c r="AF138" s="259"/>
      <c r="AG138" s="259"/>
      <c r="AH138" s="303">
        <f>SUM(AD138*Y138)</f>
        <v>0</v>
      </c>
      <c r="AI138" s="303"/>
      <c r="AJ138" s="303"/>
      <c r="AK138" s="234">
        <f>SUM(AH138)</f>
        <v>0</v>
      </c>
      <c r="AL138" s="285">
        <f t="shared" si="26"/>
        <v>0</v>
      </c>
      <c r="AM138" s="286"/>
      <c r="AN138" s="286"/>
      <c r="AO138" s="287"/>
    </row>
    <row r="139" spans="1:41">
      <c r="A139" s="295">
        <v>112</v>
      </c>
      <c r="B139" s="295"/>
      <c r="C139" s="184" t="s">
        <v>448</v>
      </c>
      <c r="D139" s="77" t="s">
        <v>225</v>
      </c>
      <c r="E139" s="320" t="s">
        <v>226</v>
      </c>
      <c r="F139" s="320"/>
      <c r="G139" s="320"/>
      <c r="H139" s="320"/>
      <c r="I139" s="320"/>
      <c r="J139" s="320"/>
      <c r="K139" s="320"/>
      <c r="M139" s="74" t="s">
        <v>377</v>
      </c>
      <c r="W139" s="96" t="s">
        <v>92</v>
      </c>
      <c r="X139" s="92">
        <v>200</v>
      </c>
      <c r="Y139" s="302">
        <v>0</v>
      </c>
      <c r="Z139" s="302"/>
      <c r="AA139" s="302"/>
      <c r="AB139" s="303">
        <v>8400</v>
      </c>
      <c r="AC139" s="303"/>
      <c r="AD139" s="256">
        <v>8400</v>
      </c>
      <c r="AE139" s="259"/>
      <c r="AF139" s="259"/>
      <c r="AG139" s="259"/>
      <c r="AH139" s="303">
        <f>SUM(AD139*Y139)</f>
        <v>0</v>
      </c>
      <c r="AI139" s="303"/>
      <c r="AJ139" s="303"/>
      <c r="AK139" s="234">
        <f>SUM(AH139)</f>
        <v>0</v>
      </c>
      <c r="AL139" s="285">
        <f t="shared" si="26"/>
        <v>0</v>
      </c>
      <c r="AM139" s="286"/>
      <c r="AN139" s="286"/>
      <c r="AO139" s="287"/>
    </row>
    <row r="140" spans="1:41" ht="15" customHeight="1">
      <c r="A140" s="139">
        <v>113</v>
      </c>
      <c r="B140" s="139"/>
      <c r="C140" s="184" t="s">
        <v>448</v>
      </c>
      <c r="D140" s="77" t="s">
        <v>227</v>
      </c>
      <c r="E140" s="301" t="s">
        <v>228</v>
      </c>
      <c r="F140" s="301"/>
      <c r="G140" s="301"/>
      <c r="H140" s="301"/>
      <c r="I140" s="301"/>
      <c r="J140" s="301"/>
      <c r="K140" s="301"/>
      <c r="M140" s="74" t="s">
        <v>379</v>
      </c>
      <c r="W140" s="92" t="s">
        <v>141</v>
      </c>
      <c r="X140" s="92">
        <v>9</v>
      </c>
      <c r="Y140" s="302">
        <v>0</v>
      </c>
      <c r="Z140" s="302"/>
      <c r="AA140" s="302"/>
      <c r="AB140" s="303">
        <v>10832</v>
      </c>
      <c r="AC140" s="303"/>
      <c r="AD140" s="256">
        <v>677</v>
      </c>
      <c r="AE140" s="259"/>
      <c r="AF140" s="259"/>
      <c r="AG140" s="259"/>
      <c r="AH140" s="303">
        <f>SUM(AD140*Y140)</f>
        <v>0</v>
      </c>
      <c r="AI140" s="303"/>
      <c r="AJ140" s="303"/>
      <c r="AK140" s="234">
        <f>SUM(AH140)</f>
        <v>0</v>
      </c>
      <c r="AL140" s="285">
        <f t="shared" si="26"/>
        <v>0</v>
      </c>
      <c r="AM140" s="286"/>
      <c r="AN140" s="286"/>
      <c r="AO140" s="287"/>
    </row>
    <row r="141" spans="1:41" ht="15" customHeight="1">
      <c r="A141" s="295">
        <v>114</v>
      </c>
      <c r="B141" s="295"/>
      <c r="C141" s="184" t="s">
        <v>448</v>
      </c>
      <c r="D141" s="77" t="s">
        <v>229</v>
      </c>
      <c r="E141" s="301" t="s">
        <v>230</v>
      </c>
      <c r="F141" s="301"/>
      <c r="G141" s="301"/>
      <c r="H141" s="301"/>
      <c r="I141" s="301"/>
      <c r="J141" s="301"/>
      <c r="K141" s="301"/>
      <c r="M141" s="74" t="s">
        <v>370</v>
      </c>
      <c r="W141" s="92" t="s">
        <v>141</v>
      </c>
      <c r="X141" s="92">
        <v>10</v>
      </c>
      <c r="Y141" s="302">
        <v>0</v>
      </c>
      <c r="Z141" s="302"/>
      <c r="AA141" s="302"/>
      <c r="AB141" s="303">
        <v>8952</v>
      </c>
      <c r="AC141" s="303"/>
      <c r="AD141" s="256">
        <v>746</v>
      </c>
      <c r="AE141" s="259"/>
      <c r="AF141" s="259"/>
      <c r="AG141" s="259"/>
      <c r="AH141" s="303">
        <f>SUM(AD141*Y141)</f>
        <v>0</v>
      </c>
      <c r="AI141" s="303"/>
      <c r="AJ141" s="303"/>
      <c r="AK141" s="234">
        <f>SUM(AH141)</f>
        <v>0</v>
      </c>
      <c r="AL141" s="285">
        <f t="shared" si="26"/>
        <v>0</v>
      </c>
      <c r="AM141" s="286"/>
      <c r="AN141" s="286"/>
      <c r="AO141" s="287"/>
    </row>
    <row r="142" spans="1:41" ht="15" customHeight="1">
      <c r="A142" s="139">
        <v>115</v>
      </c>
      <c r="B142" s="139"/>
      <c r="C142" s="184" t="s">
        <v>448</v>
      </c>
      <c r="D142" s="77" t="s">
        <v>231</v>
      </c>
      <c r="E142" s="301" t="s">
        <v>232</v>
      </c>
      <c r="F142" s="301"/>
      <c r="G142" s="301"/>
      <c r="H142" s="301"/>
      <c r="I142" s="301"/>
      <c r="J142" s="301"/>
      <c r="K142" s="301"/>
      <c r="M142" s="74" t="s">
        <v>370</v>
      </c>
      <c r="W142" s="92" t="s">
        <v>141</v>
      </c>
      <c r="X142" s="92">
        <v>12</v>
      </c>
      <c r="Y142" s="302">
        <v>0</v>
      </c>
      <c r="Z142" s="302"/>
      <c r="AA142" s="302"/>
      <c r="AB142" s="303">
        <v>9288</v>
      </c>
      <c r="AC142" s="303"/>
      <c r="AD142" s="256">
        <v>774</v>
      </c>
      <c r="AE142" s="259"/>
      <c r="AF142" s="259"/>
      <c r="AG142" s="259"/>
      <c r="AH142" s="303">
        <f>SUM(AD142*Y142)</f>
        <v>0</v>
      </c>
      <c r="AI142" s="303"/>
      <c r="AJ142" s="303"/>
      <c r="AK142" s="234">
        <f>SUM(AH142)</f>
        <v>0</v>
      </c>
      <c r="AL142" s="285">
        <f t="shared" si="26"/>
        <v>0</v>
      </c>
      <c r="AM142" s="286"/>
      <c r="AN142" s="286"/>
      <c r="AO142" s="287"/>
    </row>
    <row r="143" spans="1:41" ht="15" customHeight="1">
      <c r="A143" s="295">
        <v>116</v>
      </c>
      <c r="B143" s="295"/>
      <c r="C143" s="93" t="s">
        <v>20</v>
      </c>
      <c r="D143" s="42" t="s">
        <v>233</v>
      </c>
      <c r="E143" s="321" t="s">
        <v>234</v>
      </c>
      <c r="F143" s="322"/>
      <c r="G143" s="322"/>
      <c r="H143" s="322"/>
      <c r="I143" s="322"/>
      <c r="J143" s="322"/>
      <c r="K143" s="322"/>
      <c r="L143" s="50"/>
      <c r="M143" s="57" t="s">
        <v>376</v>
      </c>
      <c r="N143" s="50"/>
      <c r="O143" s="50"/>
      <c r="P143" s="50"/>
      <c r="Q143" s="50"/>
      <c r="R143" s="50"/>
      <c r="S143" s="50"/>
      <c r="T143" s="50"/>
      <c r="U143" s="50"/>
      <c r="V143" s="51"/>
      <c r="W143" s="92" t="s">
        <v>235</v>
      </c>
      <c r="X143" s="92">
        <v>36</v>
      </c>
      <c r="Y143" s="302">
        <v>0</v>
      </c>
      <c r="Z143" s="302"/>
      <c r="AA143" s="302"/>
      <c r="AB143" s="308">
        <v>15992</v>
      </c>
      <c r="AC143" s="308"/>
      <c r="AD143" s="309">
        <v>1999</v>
      </c>
      <c r="AE143" s="309">
        <v>1155</v>
      </c>
      <c r="AF143" s="309">
        <v>1155</v>
      </c>
      <c r="AG143" s="309">
        <v>1155</v>
      </c>
      <c r="AH143" s="308">
        <f t="shared" ref="AH143:AH153" si="27">AD143*Y143</f>
        <v>0</v>
      </c>
      <c r="AI143" s="308"/>
      <c r="AJ143" s="308"/>
      <c r="AK143" s="308"/>
      <c r="AL143" s="285">
        <f t="shared" si="26"/>
        <v>0</v>
      </c>
      <c r="AM143" s="286"/>
      <c r="AN143" s="286"/>
      <c r="AO143" s="287"/>
    </row>
    <row r="144" spans="1:41" ht="15" customHeight="1">
      <c r="A144" s="139">
        <v>117</v>
      </c>
      <c r="B144" s="139"/>
      <c r="C144" s="93" t="s">
        <v>20</v>
      </c>
      <c r="D144" s="42" t="s">
        <v>236</v>
      </c>
      <c r="E144" s="321" t="s">
        <v>237</v>
      </c>
      <c r="F144" s="322"/>
      <c r="G144" s="322"/>
      <c r="H144" s="322"/>
      <c r="I144" s="322"/>
      <c r="J144" s="322"/>
      <c r="K144" s="322"/>
      <c r="L144" s="50"/>
      <c r="M144" s="57" t="s">
        <v>370</v>
      </c>
      <c r="N144" s="50"/>
      <c r="O144" s="50"/>
      <c r="P144" s="50"/>
      <c r="Q144" s="50"/>
      <c r="R144" s="50"/>
      <c r="S144" s="50"/>
      <c r="T144" s="50"/>
      <c r="U144" s="50"/>
      <c r="V144" s="51"/>
      <c r="W144" s="92" t="s">
        <v>141</v>
      </c>
      <c r="X144" s="92">
        <v>16</v>
      </c>
      <c r="Y144" s="302">
        <v>0</v>
      </c>
      <c r="Z144" s="302"/>
      <c r="AA144" s="302"/>
      <c r="AB144" s="308">
        <v>13200</v>
      </c>
      <c r="AC144" s="308"/>
      <c r="AD144" s="309">
        <v>1100</v>
      </c>
      <c r="AE144" s="309">
        <v>3450</v>
      </c>
      <c r="AF144" s="309">
        <v>3450</v>
      </c>
      <c r="AG144" s="309">
        <v>3450</v>
      </c>
      <c r="AH144" s="308">
        <f t="shared" si="27"/>
        <v>0</v>
      </c>
      <c r="AI144" s="308"/>
      <c r="AJ144" s="308"/>
      <c r="AK144" s="308"/>
      <c r="AL144" s="285">
        <f t="shared" si="26"/>
        <v>0</v>
      </c>
      <c r="AM144" s="286"/>
      <c r="AN144" s="286"/>
      <c r="AO144" s="287"/>
    </row>
    <row r="145" spans="1:41" ht="15" customHeight="1">
      <c r="A145" s="295">
        <v>118</v>
      </c>
      <c r="B145" s="295"/>
      <c r="C145" s="93" t="s">
        <v>20</v>
      </c>
      <c r="D145" s="42" t="s">
        <v>238</v>
      </c>
      <c r="E145" s="321" t="s">
        <v>239</v>
      </c>
      <c r="F145" s="322"/>
      <c r="G145" s="322"/>
      <c r="H145" s="322"/>
      <c r="I145" s="322"/>
      <c r="J145" s="322"/>
      <c r="K145" s="322"/>
      <c r="L145" s="50"/>
      <c r="M145" s="57" t="s">
        <v>370</v>
      </c>
      <c r="N145" s="50"/>
      <c r="O145" s="50"/>
      <c r="P145" s="50"/>
      <c r="Q145" s="50"/>
      <c r="R145" s="50"/>
      <c r="S145" s="50"/>
      <c r="T145" s="50"/>
      <c r="U145" s="50"/>
      <c r="V145" s="51"/>
      <c r="W145" s="92" t="s">
        <v>141</v>
      </c>
      <c r="X145" s="92">
        <v>16</v>
      </c>
      <c r="Y145" s="302">
        <v>0</v>
      </c>
      <c r="Z145" s="302"/>
      <c r="AA145" s="302"/>
      <c r="AB145" s="308">
        <v>13200</v>
      </c>
      <c r="AC145" s="308"/>
      <c r="AD145" s="309">
        <v>1100</v>
      </c>
      <c r="AE145" s="309">
        <v>2100</v>
      </c>
      <c r="AF145" s="309">
        <v>2100</v>
      </c>
      <c r="AG145" s="309">
        <v>2100</v>
      </c>
      <c r="AH145" s="308">
        <f t="shared" si="27"/>
        <v>0</v>
      </c>
      <c r="AI145" s="308"/>
      <c r="AJ145" s="308"/>
      <c r="AK145" s="308"/>
      <c r="AL145" s="285">
        <f t="shared" si="26"/>
        <v>0</v>
      </c>
      <c r="AM145" s="286"/>
      <c r="AN145" s="286"/>
      <c r="AO145" s="287"/>
    </row>
    <row r="146" spans="1:41" ht="15" customHeight="1">
      <c r="A146" s="139">
        <v>119</v>
      </c>
      <c r="B146" s="139"/>
      <c r="C146" s="93" t="s">
        <v>20</v>
      </c>
      <c r="D146" s="42" t="s">
        <v>240</v>
      </c>
      <c r="E146" s="321" t="s">
        <v>241</v>
      </c>
      <c r="F146" s="322"/>
      <c r="G146" s="322"/>
      <c r="H146" s="322"/>
      <c r="I146" s="322"/>
      <c r="J146" s="322"/>
      <c r="K146" s="322"/>
      <c r="L146" s="50"/>
      <c r="M146" s="57" t="s">
        <v>370</v>
      </c>
      <c r="N146" s="50"/>
      <c r="O146" s="50"/>
      <c r="P146" s="50"/>
      <c r="Q146" s="50"/>
      <c r="R146" s="50"/>
      <c r="S146" s="50"/>
      <c r="T146" s="50"/>
      <c r="U146" s="50"/>
      <c r="V146" s="51"/>
      <c r="W146" s="92" t="s">
        <v>141</v>
      </c>
      <c r="X146" s="92">
        <v>16</v>
      </c>
      <c r="Y146" s="302">
        <v>0</v>
      </c>
      <c r="Z146" s="302"/>
      <c r="AA146" s="302"/>
      <c r="AB146" s="308">
        <v>13200</v>
      </c>
      <c r="AC146" s="308"/>
      <c r="AD146" s="309">
        <v>1100</v>
      </c>
      <c r="AE146" s="309">
        <v>2775</v>
      </c>
      <c r="AF146" s="309">
        <v>2775</v>
      </c>
      <c r="AG146" s="309">
        <v>2775</v>
      </c>
      <c r="AH146" s="308">
        <f t="shared" si="27"/>
        <v>0</v>
      </c>
      <c r="AI146" s="308"/>
      <c r="AJ146" s="308"/>
      <c r="AK146" s="308"/>
      <c r="AL146" s="285">
        <f t="shared" si="26"/>
        <v>0</v>
      </c>
      <c r="AM146" s="286"/>
      <c r="AN146" s="286"/>
      <c r="AO146" s="287"/>
    </row>
    <row r="147" spans="1:41" ht="15" customHeight="1">
      <c r="A147" s="295">
        <v>120</v>
      </c>
      <c r="B147" s="295"/>
      <c r="C147" s="93" t="s">
        <v>20</v>
      </c>
      <c r="D147" s="42" t="s">
        <v>242</v>
      </c>
      <c r="E147" s="321" t="s">
        <v>243</v>
      </c>
      <c r="F147" s="322"/>
      <c r="G147" s="322"/>
      <c r="H147" s="322"/>
      <c r="I147" s="322"/>
      <c r="J147" s="322"/>
      <c r="K147" s="322"/>
      <c r="L147" s="50"/>
      <c r="M147" s="57" t="s">
        <v>368</v>
      </c>
      <c r="N147" s="50"/>
      <c r="O147" s="50"/>
      <c r="P147" s="50"/>
      <c r="Q147" s="50"/>
      <c r="R147" s="50"/>
      <c r="S147" s="50"/>
      <c r="T147" s="50"/>
      <c r="U147" s="50"/>
      <c r="V147" s="51"/>
      <c r="W147" s="92" t="s">
        <v>141</v>
      </c>
      <c r="X147" s="92">
        <v>16</v>
      </c>
      <c r="Y147" s="302">
        <v>0</v>
      </c>
      <c r="Z147" s="302"/>
      <c r="AA147" s="302"/>
      <c r="AB147" s="308">
        <v>19800</v>
      </c>
      <c r="AC147" s="308"/>
      <c r="AD147" s="309">
        <v>1100</v>
      </c>
      <c r="AE147" s="309">
        <v>3000</v>
      </c>
      <c r="AF147" s="309">
        <v>3000</v>
      </c>
      <c r="AG147" s="309">
        <v>3000</v>
      </c>
      <c r="AH147" s="308">
        <f t="shared" si="27"/>
        <v>0</v>
      </c>
      <c r="AI147" s="308"/>
      <c r="AJ147" s="308"/>
      <c r="AK147" s="308"/>
      <c r="AL147" s="285">
        <f t="shared" si="26"/>
        <v>0</v>
      </c>
      <c r="AM147" s="286"/>
      <c r="AN147" s="286"/>
      <c r="AO147" s="287"/>
    </row>
    <row r="148" spans="1:41" ht="15" customHeight="1">
      <c r="A148" s="139">
        <v>121</v>
      </c>
      <c r="B148" s="139"/>
      <c r="C148" s="93" t="s">
        <v>20</v>
      </c>
      <c r="D148" s="42" t="s">
        <v>244</v>
      </c>
      <c r="E148" s="306" t="s">
        <v>245</v>
      </c>
      <c r="F148" s="307"/>
      <c r="G148" s="307"/>
      <c r="H148" s="307"/>
      <c r="I148" s="307"/>
      <c r="J148" s="307"/>
      <c r="K148" s="307"/>
      <c r="L148" s="94"/>
      <c r="M148" s="57" t="s">
        <v>370</v>
      </c>
      <c r="N148" s="94"/>
      <c r="O148" s="94"/>
      <c r="P148" s="94"/>
      <c r="Q148" s="94"/>
      <c r="R148" s="94"/>
      <c r="S148" s="94"/>
      <c r="T148" s="94"/>
      <c r="U148" s="94"/>
      <c r="V148" s="95"/>
      <c r="W148" s="92" t="s">
        <v>141</v>
      </c>
      <c r="X148" s="92">
        <v>16</v>
      </c>
      <c r="Y148" s="302">
        <v>0</v>
      </c>
      <c r="Z148" s="302"/>
      <c r="AA148" s="302"/>
      <c r="AB148" s="308">
        <v>13200</v>
      </c>
      <c r="AC148" s="308"/>
      <c r="AD148" s="309">
        <v>1100</v>
      </c>
      <c r="AE148" s="309"/>
      <c r="AF148" s="309"/>
      <c r="AG148" s="309"/>
      <c r="AH148" s="310">
        <f t="shared" si="27"/>
        <v>0</v>
      </c>
      <c r="AI148" s="311"/>
      <c r="AJ148" s="311"/>
      <c r="AK148" s="312"/>
      <c r="AL148" s="285">
        <f t="shared" si="26"/>
        <v>0</v>
      </c>
      <c r="AM148" s="286"/>
      <c r="AN148" s="286"/>
      <c r="AO148" s="287"/>
    </row>
    <row r="149" spans="1:41" ht="15" customHeight="1">
      <c r="A149" s="295">
        <v>122</v>
      </c>
      <c r="B149" s="295"/>
      <c r="C149" s="93" t="s">
        <v>20</v>
      </c>
      <c r="D149" s="42" t="s">
        <v>246</v>
      </c>
      <c r="E149" s="306" t="s">
        <v>247</v>
      </c>
      <c r="F149" s="307"/>
      <c r="G149" s="307"/>
      <c r="H149" s="307"/>
      <c r="I149" s="307"/>
      <c r="J149" s="307"/>
      <c r="K149" s="307"/>
      <c r="L149" s="94"/>
      <c r="M149" s="57" t="s">
        <v>370</v>
      </c>
      <c r="N149" s="94"/>
      <c r="O149" s="94"/>
      <c r="P149" s="94"/>
      <c r="Q149" s="94"/>
      <c r="R149" s="94"/>
      <c r="S149" s="94"/>
      <c r="T149" s="94"/>
      <c r="U149" s="94"/>
      <c r="V149" s="95"/>
      <c r="W149" s="92" t="s">
        <v>141</v>
      </c>
      <c r="X149" s="92">
        <v>16</v>
      </c>
      <c r="Y149" s="302">
        <v>0</v>
      </c>
      <c r="Z149" s="302"/>
      <c r="AA149" s="302"/>
      <c r="AB149" s="308">
        <v>13200</v>
      </c>
      <c r="AC149" s="308"/>
      <c r="AD149" s="309">
        <v>1100</v>
      </c>
      <c r="AE149" s="309"/>
      <c r="AF149" s="309"/>
      <c r="AG149" s="309"/>
      <c r="AH149" s="310">
        <f t="shared" si="27"/>
        <v>0</v>
      </c>
      <c r="AI149" s="311"/>
      <c r="AJ149" s="311"/>
      <c r="AK149" s="312"/>
      <c r="AL149" s="285">
        <f t="shared" si="26"/>
        <v>0</v>
      </c>
      <c r="AM149" s="286"/>
      <c r="AN149" s="286"/>
      <c r="AO149" s="287"/>
    </row>
    <row r="150" spans="1:41" ht="15" customHeight="1">
      <c r="A150" s="139">
        <v>123</v>
      </c>
      <c r="B150" s="139"/>
      <c r="C150" s="93" t="s">
        <v>20</v>
      </c>
      <c r="D150" s="42" t="s">
        <v>139</v>
      </c>
      <c r="E150" s="321" t="s">
        <v>248</v>
      </c>
      <c r="F150" s="322"/>
      <c r="G150" s="322"/>
      <c r="H150" s="322"/>
      <c r="I150" s="322"/>
      <c r="J150" s="322"/>
      <c r="K150" s="322"/>
      <c r="L150" s="50"/>
      <c r="M150" s="57" t="s">
        <v>370</v>
      </c>
      <c r="N150" s="50"/>
      <c r="O150" s="50"/>
      <c r="P150" s="50"/>
      <c r="Q150" s="50"/>
      <c r="R150" s="50"/>
      <c r="S150" s="50"/>
      <c r="T150" s="50"/>
      <c r="U150" s="50"/>
      <c r="V150" s="51"/>
      <c r="W150" s="92" t="s">
        <v>141</v>
      </c>
      <c r="X150" s="92">
        <v>19</v>
      </c>
      <c r="Y150" s="302">
        <v>0</v>
      </c>
      <c r="Z150" s="302"/>
      <c r="AA150" s="302"/>
      <c r="AB150" s="308">
        <v>15540</v>
      </c>
      <c r="AC150" s="308"/>
      <c r="AD150" s="309">
        <v>1295</v>
      </c>
      <c r="AE150" s="309">
        <v>4500</v>
      </c>
      <c r="AF150" s="309">
        <v>4500</v>
      </c>
      <c r="AG150" s="309">
        <v>4500</v>
      </c>
      <c r="AH150" s="308">
        <f t="shared" si="27"/>
        <v>0</v>
      </c>
      <c r="AI150" s="308"/>
      <c r="AJ150" s="308"/>
      <c r="AK150" s="308"/>
      <c r="AL150" s="285">
        <f t="shared" si="26"/>
        <v>0</v>
      </c>
      <c r="AM150" s="286"/>
      <c r="AN150" s="286"/>
      <c r="AO150" s="287"/>
    </row>
    <row r="151" spans="1:41" ht="15" customHeight="1">
      <c r="A151" s="295">
        <v>124</v>
      </c>
      <c r="B151" s="295"/>
      <c r="C151" s="93" t="s">
        <v>20</v>
      </c>
      <c r="D151" s="42" t="s">
        <v>249</v>
      </c>
      <c r="E151" s="306" t="s">
        <v>250</v>
      </c>
      <c r="F151" s="307"/>
      <c r="G151" s="307"/>
      <c r="H151" s="307"/>
      <c r="I151" s="307"/>
      <c r="J151" s="307"/>
      <c r="K151" s="307"/>
      <c r="L151" s="94"/>
      <c r="M151" s="57" t="s">
        <v>374</v>
      </c>
      <c r="N151" s="94"/>
      <c r="O151" s="94"/>
      <c r="P151" s="94"/>
      <c r="Q151" s="94"/>
      <c r="R151" s="94"/>
      <c r="S151" s="94"/>
      <c r="T151" s="94"/>
      <c r="U151" s="94"/>
      <c r="V151" s="95"/>
      <c r="W151" s="92" t="s">
        <v>141</v>
      </c>
      <c r="X151" s="92">
        <v>25</v>
      </c>
      <c r="Y151" s="302">
        <v>0</v>
      </c>
      <c r="Z151" s="302"/>
      <c r="AA151" s="302"/>
      <c r="AB151" s="308">
        <v>10200</v>
      </c>
      <c r="AC151" s="308"/>
      <c r="AD151" s="309">
        <v>1700</v>
      </c>
      <c r="AE151" s="309"/>
      <c r="AF151" s="309"/>
      <c r="AG151" s="309"/>
      <c r="AH151" s="310">
        <f t="shared" si="27"/>
        <v>0</v>
      </c>
      <c r="AI151" s="311"/>
      <c r="AJ151" s="311"/>
      <c r="AK151" s="312"/>
      <c r="AL151" s="285">
        <f t="shared" si="26"/>
        <v>0</v>
      </c>
      <c r="AM151" s="286"/>
      <c r="AN151" s="286"/>
      <c r="AO151" s="287"/>
    </row>
    <row r="152" spans="1:41" ht="15" customHeight="1">
      <c r="A152" s="139">
        <v>125</v>
      </c>
      <c r="B152" s="139"/>
      <c r="C152" s="93" t="s">
        <v>20</v>
      </c>
      <c r="D152" s="100" t="s">
        <v>251</v>
      </c>
      <c r="E152" s="321" t="s">
        <v>252</v>
      </c>
      <c r="F152" s="322"/>
      <c r="G152" s="322"/>
      <c r="H152" s="322"/>
      <c r="I152" s="322"/>
      <c r="J152" s="322"/>
      <c r="K152" s="322"/>
      <c r="L152" s="50"/>
      <c r="M152" s="101" t="s">
        <v>374</v>
      </c>
      <c r="N152" s="50"/>
      <c r="O152" s="50"/>
      <c r="P152" s="50"/>
      <c r="Q152" s="50"/>
      <c r="R152" s="50"/>
      <c r="S152" s="50"/>
      <c r="T152" s="50"/>
      <c r="U152" s="50"/>
      <c r="V152" s="51"/>
      <c r="W152" s="92" t="s">
        <v>141</v>
      </c>
      <c r="X152" s="92">
        <v>36</v>
      </c>
      <c r="Y152" s="302">
        <v>0</v>
      </c>
      <c r="Z152" s="302"/>
      <c r="AA152" s="302"/>
      <c r="AB152" s="361">
        <v>12840</v>
      </c>
      <c r="AC152" s="361"/>
      <c r="AD152" s="309">
        <v>2140</v>
      </c>
      <c r="AE152" s="309">
        <v>6000</v>
      </c>
      <c r="AF152" s="309">
        <v>6000</v>
      </c>
      <c r="AG152" s="309">
        <v>6000</v>
      </c>
      <c r="AH152" s="361">
        <f t="shared" si="27"/>
        <v>0</v>
      </c>
      <c r="AI152" s="361"/>
      <c r="AJ152" s="361"/>
      <c r="AK152" s="361"/>
      <c r="AL152" s="285">
        <f t="shared" si="26"/>
        <v>0</v>
      </c>
      <c r="AM152" s="286"/>
      <c r="AN152" s="286"/>
      <c r="AO152" s="287"/>
    </row>
    <row r="153" spans="1:41" ht="15" customHeight="1">
      <c r="A153" s="295">
        <v>126</v>
      </c>
      <c r="B153" s="295"/>
      <c r="C153" s="93" t="s">
        <v>20</v>
      </c>
      <c r="D153" s="42" t="s">
        <v>253</v>
      </c>
      <c r="E153" s="306" t="s">
        <v>455</v>
      </c>
      <c r="F153" s="307"/>
      <c r="G153" s="307"/>
      <c r="H153" s="307"/>
      <c r="I153" s="307"/>
      <c r="J153" s="307"/>
      <c r="K153" s="307"/>
      <c r="L153" s="94"/>
      <c r="M153" s="57" t="s">
        <v>374</v>
      </c>
      <c r="N153" s="94"/>
      <c r="O153" s="94"/>
      <c r="P153" s="94"/>
      <c r="Q153" s="94"/>
      <c r="R153" s="94"/>
      <c r="S153" s="94"/>
      <c r="T153" s="94"/>
      <c r="U153" s="94"/>
      <c r="V153" s="95"/>
      <c r="W153" s="92" t="s">
        <v>141</v>
      </c>
      <c r="X153" s="92">
        <v>36</v>
      </c>
      <c r="Y153" s="302">
        <v>0</v>
      </c>
      <c r="Z153" s="302"/>
      <c r="AA153" s="302"/>
      <c r="AB153" s="308">
        <v>13800</v>
      </c>
      <c r="AC153" s="308"/>
      <c r="AD153" s="351">
        <v>2300</v>
      </c>
      <c r="AE153" s="309"/>
      <c r="AF153" s="309"/>
      <c r="AG153" s="309"/>
      <c r="AH153" s="352">
        <f t="shared" si="27"/>
        <v>0</v>
      </c>
      <c r="AI153" s="353"/>
      <c r="AJ153" s="353"/>
      <c r="AK153" s="312"/>
      <c r="AL153" s="285">
        <f t="shared" si="26"/>
        <v>0</v>
      </c>
      <c r="AM153" s="286"/>
      <c r="AN153" s="286"/>
      <c r="AO153" s="287"/>
    </row>
    <row r="154" spans="1:41" ht="15" customHeight="1">
      <c r="A154" s="139">
        <v>127</v>
      </c>
      <c r="B154" s="139"/>
      <c r="C154" s="184" t="s">
        <v>448</v>
      </c>
      <c r="D154" s="77" t="s">
        <v>254</v>
      </c>
      <c r="E154" s="344" t="s">
        <v>255</v>
      </c>
      <c r="F154" s="344"/>
      <c r="G154" s="344"/>
      <c r="H154" s="344"/>
      <c r="I154" s="344"/>
      <c r="J154" s="344"/>
      <c r="K154" s="344"/>
      <c r="M154" s="74" t="s">
        <v>380</v>
      </c>
      <c r="W154" s="92" t="s">
        <v>141</v>
      </c>
      <c r="X154" s="92">
        <v>49</v>
      </c>
      <c r="Y154" s="302">
        <v>0</v>
      </c>
      <c r="Z154" s="302"/>
      <c r="AA154" s="302"/>
      <c r="AB154" s="303">
        <v>15200</v>
      </c>
      <c r="AC154" s="303"/>
      <c r="AD154" s="256">
        <v>3800</v>
      </c>
      <c r="AE154" s="259"/>
      <c r="AF154" s="259"/>
      <c r="AG154" s="259"/>
      <c r="AH154" s="274">
        <f>SUM(AD154*Y154)</f>
        <v>0</v>
      </c>
      <c r="AI154" s="275"/>
      <c r="AJ154" s="276"/>
      <c r="AK154" s="234">
        <f>SUM(AH154)</f>
        <v>0</v>
      </c>
      <c r="AL154" s="285">
        <f t="shared" si="26"/>
        <v>0</v>
      </c>
      <c r="AM154" s="286"/>
      <c r="AN154" s="286"/>
      <c r="AO154" s="287"/>
    </row>
    <row r="155" spans="1:41" ht="15" customHeight="1">
      <c r="A155" s="295">
        <v>128</v>
      </c>
      <c r="B155" s="295"/>
      <c r="C155" s="184" t="s">
        <v>448</v>
      </c>
      <c r="D155" s="77" t="s">
        <v>256</v>
      </c>
      <c r="E155" s="301" t="s">
        <v>257</v>
      </c>
      <c r="F155" s="301"/>
      <c r="G155" s="301"/>
      <c r="H155" s="301"/>
      <c r="I155" s="301"/>
      <c r="J155" s="301"/>
      <c r="K155" s="301"/>
      <c r="L155" s="301"/>
      <c r="M155" s="74" t="s">
        <v>380</v>
      </c>
      <c r="W155" s="92" t="s">
        <v>141</v>
      </c>
      <c r="X155" s="92">
        <v>49</v>
      </c>
      <c r="Y155" s="302">
        <v>0</v>
      </c>
      <c r="Z155" s="302"/>
      <c r="AA155" s="302"/>
      <c r="AB155" s="308">
        <v>11996</v>
      </c>
      <c r="AC155" s="308"/>
      <c r="AD155" s="256">
        <v>2999</v>
      </c>
      <c r="AE155" s="259"/>
      <c r="AF155" s="259"/>
      <c r="AG155" s="259"/>
      <c r="AH155" s="300">
        <f>SUM(AD155*Y155)</f>
        <v>0</v>
      </c>
      <c r="AI155" s="300"/>
      <c r="AJ155" s="300"/>
      <c r="AK155" s="234">
        <f>SUM(AH155)</f>
        <v>0</v>
      </c>
      <c r="AL155" s="285">
        <f t="shared" si="26"/>
        <v>0</v>
      </c>
      <c r="AM155" s="286"/>
      <c r="AN155" s="286"/>
      <c r="AO155" s="287"/>
    </row>
    <row r="156" spans="1:41" ht="15" customHeight="1">
      <c r="A156" s="139">
        <v>129</v>
      </c>
      <c r="B156" s="139"/>
      <c r="C156" s="93" t="s">
        <v>20</v>
      </c>
      <c r="D156" s="42" t="s">
        <v>258</v>
      </c>
      <c r="E156" s="321" t="s">
        <v>259</v>
      </c>
      <c r="F156" s="322"/>
      <c r="G156" s="322"/>
      <c r="H156" s="322"/>
      <c r="I156" s="322"/>
      <c r="J156" s="322"/>
      <c r="K156" s="322"/>
      <c r="L156" s="50"/>
      <c r="M156" s="57" t="s">
        <v>374</v>
      </c>
      <c r="N156" s="50"/>
      <c r="O156" s="50"/>
      <c r="P156" s="50"/>
      <c r="Q156" s="50"/>
      <c r="R156" s="50"/>
      <c r="S156" s="50"/>
      <c r="T156" s="50"/>
      <c r="U156" s="50"/>
      <c r="V156" s="51"/>
      <c r="W156" s="92" t="s">
        <v>141</v>
      </c>
      <c r="X156" s="92">
        <v>49</v>
      </c>
      <c r="Y156" s="302">
        <v>0</v>
      </c>
      <c r="Z156" s="302"/>
      <c r="AA156" s="302"/>
      <c r="AB156" s="308">
        <v>19494</v>
      </c>
      <c r="AC156" s="308"/>
      <c r="AD156" s="309">
        <v>3249</v>
      </c>
      <c r="AE156" s="309">
        <v>460</v>
      </c>
      <c r="AF156" s="309">
        <v>460</v>
      </c>
      <c r="AG156" s="309">
        <v>460</v>
      </c>
      <c r="AH156" s="308">
        <f>AD156*Y156</f>
        <v>0</v>
      </c>
      <c r="AI156" s="308"/>
      <c r="AJ156" s="308"/>
      <c r="AK156" s="308"/>
      <c r="AL156" s="285">
        <f t="shared" si="26"/>
        <v>0</v>
      </c>
      <c r="AM156" s="286"/>
      <c r="AN156" s="286"/>
      <c r="AO156" s="287"/>
    </row>
    <row r="157" spans="1:41" ht="15" customHeight="1">
      <c r="A157" s="295">
        <v>130</v>
      </c>
      <c r="B157" s="295"/>
      <c r="C157" s="93" t="s">
        <v>20</v>
      </c>
      <c r="D157" s="42" t="s">
        <v>260</v>
      </c>
      <c r="E157" s="321" t="s">
        <v>261</v>
      </c>
      <c r="F157" s="322"/>
      <c r="G157" s="322"/>
      <c r="H157" s="322"/>
      <c r="I157" s="322"/>
      <c r="J157" s="322"/>
      <c r="K157" s="322"/>
      <c r="L157" s="50"/>
      <c r="M157" s="57" t="s">
        <v>380</v>
      </c>
      <c r="N157" s="50"/>
      <c r="O157" s="50"/>
      <c r="P157" s="50"/>
      <c r="Q157" s="50"/>
      <c r="R157" s="50"/>
      <c r="S157" s="50"/>
      <c r="T157" s="50"/>
      <c r="U157" s="50"/>
      <c r="V157" s="51"/>
      <c r="W157" s="92" t="s">
        <v>141</v>
      </c>
      <c r="X157" s="92">
        <v>64</v>
      </c>
      <c r="Y157" s="302">
        <v>0</v>
      </c>
      <c r="Z157" s="302"/>
      <c r="AA157" s="302"/>
      <c r="AB157" s="308">
        <v>17200</v>
      </c>
      <c r="AC157" s="308"/>
      <c r="AD157" s="309">
        <v>4300</v>
      </c>
      <c r="AE157" s="309">
        <v>590</v>
      </c>
      <c r="AF157" s="309">
        <v>590</v>
      </c>
      <c r="AG157" s="309">
        <v>590</v>
      </c>
      <c r="AH157" s="308">
        <f>AD157*Y157</f>
        <v>0</v>
      </c>
      <c r="AI157" s="308"/>
      <c r="AJ157" s="308"/>
      <c r="AK157" s="308"/>
      <c r="AL157" s="285">
        <f t="shared" si="26"/>
        <v>0</v>
      </c>
      <c r="AM157" s="286"/>
      <c r="AN157" s="286"/>
      <c r="AO157" s="287"/>
    </row>
    <row r="158" spans="1:41" ht="15" customHeight="1">
      <c r="A158" s="139">
        <v>131</v>
      </c>
      <c r="B158" s="139"/>
      <c r="C158" s="93" t="s">
        <v>20</v>
      </c>
      <c r="D158" s="42" t="s">
        <v>262</v>
      </c>
      <c r="E158" s="321" t="s">
        <v>263</v>
      </c>
      <c r="F158" s="322"/>
      <c r="G158" s="322"/>
      <c r="H158" s="322"/>
      <c r="I158" s="322"/>
      <c r="J158" s="322"/>
      <c r="K158" s="322"/>
      <c r="L158" s="50"/>
      <c r="M158" s="57" t="s">
        <v>380</v>
      </c>
      <c r="N158" s="50"/>
      <c r="O158" s="50"/>
      <c r="P158" s="50"/>
      <c r="Q158" s="50"/>
      <c r="R158" s="50"/>
      <c r="S158" s="50"/>
      <c r="T158" s="50"/>
      <c r="U158" s="50"/>
      <c r="V158" s="51"/>
      <c r="W158" s="92" t="s">
        <v>141</v>
      </c>
      <c r="X158" s="92">
        <v>72</v>
      </c>
      <c r="Y158" s="302">
        <v>0</v>
      </c>
      <c r="Z158" s="302"/>
      <c r="AA158" s="302"/>
      <c r="AB158" s="308">
        <v>19400</v>
      </c>
      <c r="AC158" s="308"/>
      <c r="AD158" s="309">
        <v>4850</v>
      </c>
      <c r="AE158" s="309">
        <v>950</v>
      </c>
      <c r="AF158" s="309">
        <v>950</v>
      </c>
      <c r="AG158" s="309">
        <v>950</v>
      </c>
      <c r="AH158" s="308">
        <f>AD158*Y158</f>
        <v>0</v>
      </c>
      <c r="AI158" s="308"/>
      <c r="AJ158" s="308"/>
      <c r="AK158" s="308"/>
      <c r="AL158" s="285">
        <f t="shared" si="26"/>
        <v>0</v>
      </c>
      <c r="AM158" s="286"/>
      <c r="AN158" s="286"/>
      <c r="AO158" s="287"/>
    </row>
    <row r="159" spans="1:41" ht="15" customHeight="1">
      <c r="A159" s="295">
        <v>132</v>
      </c>
      <c r="B159" s="295"/>
      <c r="C159" s="184" t="s">
        <v>448</v>
      </c>
      <c r="D159" s="77" t="s">
        <v>264</v>
      </c>
      <c r="E159" s="301" t="s">
        <v>265</v>
      </c>
      <c r="F159" s="301"/>
      <c r="G159" s="301"/>
      <c r="H159" s="301"/>
      <c r="I159" s="301"/>
      <c r="J159" s="301"/>
      <c r="K159" s="301"/>
      <c r="L159" s="91"/>
      <c r="M159" s="74" t="s">
        <v>375</v>
      </c>
      <c r="W159" s="99" t="s">
        <v>141</v>
      </c>
      <c r="X159" s="92">
        <v>72</v>
      </c>
      <c r="Y159" s="302">
        <v>0</v>
      </c>
      <c r="Z159" s="302"/>
      <c r="AA159" s="302"/>
      <c r="AB159" s="308">
        <v>9100</v>
      </c>
      <c r="AC159" s="308"/>
      <c r="AD159" s="256">
        <v>4550</v>
      </c>
      <c r="AE159" s="259"/>
      <c r="AF159" s="259"/>
      <c r="AG159" s="259"/>
      <c r="AH159" s="303">
        <f>SUM(AD159*Y159)</f>
        <v>0</v>
      </c>
      <c r="AI159" s="303"/>
      <c r="AJ159" s="303"/>
      <c r="AK159" s="234">
        <f>SUM(AH159)</f>
        <v>0</v>
      </c>
      <c r="AL159" s="285">
        <f t="shared" si="26"/>
        <v>0</v>
      </c>
      <c r="AM159" s="286"/>
      <c r="AN159" s="286"/>
      <c r="AO159" s="287"/>
    </row>
    <row r="160" spans="1:41">
      <c r="A160" s="139">
        <v>133</v>
      </c>
      <c r="B160" s="139"/>
      <c r="C160" s="184" t="s">
        <v>448</v>
      </c>
      <c r="D160" s="77" t="s">
        <v>266</v>
      </c>
      <c r="E160" s="320" t="s">
        <v>267</v>
      </c>
      <c r="F160" s="320"/>
      <c r="G160" s="320"/>
      <c r="H160" s="320"/>
      <c r="I160" s="320"/>
      <c r="J160" s="320"/>
      <c r="K160" s="320"/>
      <c r="M160" s="74" t="s">
        <v>375</v>
      </c>
      <c r="W160" s="92" t="s">
        <v>141</v>
      </c>
      <c r="X160" s="92">
        <v>100</v>
      </c>
      <c r="Y160" s="302">
        <v>0</v>
      </c>
      <c r="Z160" s="302"/>
      <c r="AA160" s="302"/>
      <c r="AB160" s="308">
        <v>13800</v>
      </c>
      <c r="AC160" s="308"/>
      <c r="AD160" s="256">
        <v>6900</v>
      </c>
      <c r="AE160" s="259"/>
      <c r="AF160" s="259"/>
      <c r="AG160" s="259"/>
      <c r="AH160" s="303">
        <f>SUM(AD160*Y160)</f>
        <v>0</v>
      </c>
      <c r="AI160" s="303"/>
      <c r="AJ160" s="303"/>
      <c r="AK160" s="234">
        <f>SUM(AH160)</f>
        <v>0</v>
      </c>
      <c r="AL160" s="285">
        <f t="shared" si="26"/>
        <v>0</v>
      </c>
      <c r="AM160" s="286"/>
      <c r="AN160" s="286"/>
      <c r="AO160" s="287"/>
    </row>
    <row r="161" spans="1:41" ht="15" customHeight="1">
      <c r="A161" s="295">
        <v>134</v>
      </c>
      <c r="B161" s="295"/>
      <c r="C161" s="93" t="s">
        <v>20</v>
      </c>
      <c r="D161" s="42" t="s">
        <v>268</v>
      </c>
      <c r="E161" s="321" t="s">
        <v>269</v>
      </c>
      <c r="F161" s="322"/>
      <c r="G161" s="322"/>
      <c r="H161" s="322"/>
      <c r="I161" s="322"/>
      <c r="J161" s="322"/>
      <c r="K161" s="322"/>
      <c r="L161" s="50"/>
      <c r="M161" s="57" t="s">
        <v>380</v>
      </c>
      <c r="N161" s="50"/>
      <c r="O161" s="50"/>
      <c r="P161" s="50"/>
      <c r="Q161" s="50"/>
      <c r="R161" s="50"/>
      <c r="S161" s="50"/>
      <c r="T161" s="50"/>
      <c r="U161" s="50"/>
      <c r="V161" s="51"/>
      <c r="W161" s="92" t="s">
        <v>141</v>
      </c>
      <c r="X161" s="92">
        <v>100</v>
      </c>
      <c r="Y161" s="302">
        <v>0</v>
      </c>
      <c r="Z161" s="302"/>
      <c r="AA161" s="302"/>
      <c r="AB161" s="308">
        <v>24800</v>
      </c>
      <c r="AC161" s="308"/>
      <c r="AD161" s="309">
        <v>6200</v>
      </c>
      <c r="AE161" s="309">
        <v>830</v>
      </c>
      <c r="AF161" s="309">
        <v>830</v>
      </c>
      <c r="AG161" s="309">
        <v>830</v>
      </c>
      <c r="AH161" s="308">
        <f>AD161*Y161</f>
        <v>0</v>
      </c>
      <c r="AI161" s="308"/>
      <c r="AJ161" s="308"/>
      <c r="AK161" s="308"/>
      <c r="AL161" s="285">
        <f t="shared" ref="AL161:AL169" si="28">AH161*($AC$10% - 1)</f>
        <v>0</v>
      </c>
      <c r="AM161" s="286"/>
      <c r="AN161" s="286"/>
      <c r="AO161" s="287"/>
    </row>
    <row r="162" spans="1:41" ht="15" customHeight="1">
      <c r="A162" s="139">
        <v>135</v>
      </c>
      <c r="B162" s="139"/>
      <c r="C162" s="184" t="s">
        <v>448</v>
      </c>
      <c r="D162" s="77" t="s">
        <v>270</v>
      </c>
      <c r="E162" s="301" t="s">
        <v>271</v>
      </c>
      <c r="F162" s="301"/>
      <c r="G162" s="301"/>
      <c r="H162" s="301"/>
      <c r="I162" s="301"/>
      <c r="J162" s="301"/>
      <c r="K162" s="301"/>
      <c r="M162" s="74" t="s">
        <v>377</v>
      </c>
      <c r="W162" s="92" t="s">
        <v>141</v>
      </c>
      <c r="X162" s="92">
        <v>120</v>
      </c>
      <c r="Y162" s="302">
        <v>0</v>
      </c>
      <c r="Z162" s="302"/>
      <c r="AA162" s="302"/>
      <c r="AB162" s="308">
        <v>7600</v>
      </c>
      <c r="AC162" s="308"/>
      <c r="AD162" s="256">
        <v>7600</v>
      </c>
      <c r="AE162" s="259"/>
      <c r="AF162" s="259"/>
      <c r="AG162" s="259"/>
      <c r="AH162" s="303">
        <f>SUM(AD162*Y162)</f>
        <v>0</v>
      </c>
      <c r="AI162" s="303"/>
      <c r="AJ162" s="303"/>
      <c r="AK162" s="234">
        <f>SUM(AH162)</f>
        <v>0</v>
      </c>
      <c r="AL162" s="285">
        <f t="shared" si="28"/>
        <v>0</v>
      </c>
      <c r="AM162" s="286"/>
      <c r="AN162" s="286"/>
      <c r="AO162" s="287"/>
    </row>
    <row r="163" spans="1:41" ht="15" customHeight="1">
      <c r="A163" s="295">
        <v>136</v>
      </c>
      <c r="B163" s="295"/>
      <c r="C163" s="184" t="s">
        <v>448</v>
      </c>
      <c r="D163" s="77" t="s">
        <v>272</v>
      </c>
      <c r="E163" s="301" t="s">
        <v>273</v>
      </c>
      <c r="F163" s="301"/>
      <c r="G163" s="301"/>
      <c r="H163" s="301"/>
      <c r="I163" s="301"/>
      <c r="J163" s="301"/>
      <c r="K163" s="301"/>
      <c r="L163" s="91"/>
      <c r="M163" s="74" t="s">
        <v>377</v>
      </c>
      <c r="W163" s="92" t="s">
        <v>141</v>
      </c>
      <c r="X163" s="92">
        <v>145</v>
      </c>
      <c r="Y163" s="302">
        <v>0</v>
      </c>
      <c r="Z163" s="302"/>
      <c r="AA163" s="302"/>
      <c r="AB163" s="308">
        <v>9799</v>
      </c>
      <c r="AC163" s="308"/>
      <c r="AD163" s="256">
        <v>9799</v>
      </c>
      <c r="AE163" s="259"/>
      <c r="AF163" s="259"/>
      <c r="AG163" s="259"/>
      <c r="AH163" s="303">
        <f>SUM(AD163*Y163)</f>
        <v>0</v>
      </c>
      <c r="AI163" s="303"/>
      <c r="AJ163" s="303"/>
      <c r="AK163" s="234">
        <f>SUM(AH163)</f>
        <v>0</v>
      </c>
      <c r="AL163" s="285">
        <f t="shared" si="28"/>
        <v>0</v>
      </c>
      <c r="AM163" s="286"/>
      <c r="AN163" s="286"/>
      <c r="AO163" s="287"/>
    </row>
    <row r="164" spans="1:41" ht="15" customHeight="1">
      <c r="A164" s="139">
        <v>137</v>
      </c>
      <c r="B164" s="139"/>
      <c r="C164" s="93" t="s">
        <v>20</v>
      </c>
      <c r="D164" s="42" t="s">
        <v>274</v>
      </c>
      <c r="E164" s="321" t="s">
        <v>275</v>
      </c>
      <c r="F164" s="322"/>
      <c r="G164" s="322"/>
      <c r="H164" s="322"/>
      <c r="I164" s="322"/>
      <c r="J164" s="322"/>
      <c r="K164" s="322"/>
      <c r="L164" s="50"/>
      <c r="M164" s="57" t="s">
        <v>370</v>
      </c>
      <c r="N164" s="50"/>
      <c r="O164" s="50"/>
      <c r="P164" s="50"/>
      <c r="Q164" s="50"/>
      <c r="R164" s="50"/>
      <c r="S164" s="50"/>
      <c r="T164" s="50"/>
      <c r="U164" s="50"/>
      <c r="V164" s="51"/>
      <c r="W164" s="92" t="s">
        <v>119</v>
      </c>
      <c r="X164" s="92">
        <v>9</v>
      </c>
      <c r="Y164" s="302">
        <v>0</v>
      </c>
      <c r="Z164" s="302"/>
      <c r="AA164" s="302"/>
      <c r="AB164" s="308">
        <v>11400</v>
      </c>
      <c r="AC164" s="308"/>
      <c r="AD164" s="309">
        <v>950</v>
      </c>
      <c r="AE164" s="309">
        <v>1130</v>
      </c>
      <c r="AF164" s="309">
        <v>1130</v>
      </c>
      <c r="AG164" s="309">
        <v>1130</v>
      </c>
      <c r="AH164" s="308">
        <f>AD164*Y164</f>
        <v>0</v>
      </c>
      <c r="AI164" s="308"/>
      <c r="AJ164" s="308"/>
      <c r="AK164" s="308"/>
      <c r="AL164" s="285">
        <f t="shared" si="28"/>
        <v>0</v>
      </c>
      <c r="AM164" s="286"/>
      <c r="AN164" s="286"/>
      <c r="AO164" s="287"/>
    </row>
    <row r="165" spans="1:41" ht="15" customHeight="1">
      <c r="A165" s="295">
        <v>138</v>
      </c>
      <c r="B165" s="295"/>
      <c r="C165" s="93" t="s">
        <v>20</v>
      </c>
      <c r="D165" s="102" t="s">
        <v>276</v>
      </c>
      <c r="E165" s="321" t="s">
        <v>277</v>
      </c>
      <c r="F165" s="322"/>
      <c r="G165" s="322"/>
      <c r="H165" s="322"/>
      <c r="I165" s="322"/>
      <c r="J165" s="322"/>
      <c r="K165" s="322"/>
      <c r="L165" s="50"/>
      <c r="M165" s="57" t="s">
        <v>374</v>
      </c>
      <c r="N165" s="50"/>
      <c r="O165" s="50"/>
      <c r="P165" s="50"/>
      <c r="Q165" s="50"/>
      <c r="R165" s="50"/>
      <c r="S165" s="50"/>
      <c r="T165" s="50"/>
      <c r="U165" s="50"/>
      <c r="V165" s="51"/>
      <c r="W165" s="92" t="s">
        <v>119</v>
      </c>
      <c r="X165" s="92">
        <v>16</v>
      </c>
      <c r="Y165" s="302">
        <v>0</v>
      </c>
      <c r="Z165" s="302"/>
      <c r="AA165" s="302"/>
      <c r="AB165" s="308">
        <v>8700</v>
      </c>
      <c r="AC165" s="308"/>
      <c r="AD165" s="351">
        <v>1450</v>
      </c>
      <c r="AE165" s="351">
        <v>1470</v>
      </c>
      <c r="AF165" s="351">
        <v>1470</v>
      </c>
      <c r="AG165" s="351">
        <v>1470</v>
      </c>
      <c r="AH165" s="332">
        <f>AD165*Y165</f>
        <v>0</v>
      </c>
      <c r="AI165" s="332"/>
      <c r="AJ165" s="332"/>
      <c r="AK165" s="332"/>
      <c r="AL165" s="285">
        <f t="shared" si="28"/>
        <v>0</v>
      </c>
      <c r="AM165" s="286"/>
      <c r="AN165" s="286"/>
      <c r="AO165" s="287"/>
    </row>
    <row r="166" spans="1:41" ht="15" customHeight="1">
      <c r="A166" s="295">
        <v>140</v>
      </c>
      <c r="B166" s="295"/>
      <c r="C166" s="184" t="s">
        <v>448</v>
      </c>
      <c r="D166" s="77" t="s">
        <v>279</v>
      </c>
      <c r="E166" s="301" t="s">
        <v>280</v>
      </c>
      <c r="F166" s="301"/>
      <c r="G166" s="301"/>
      <c r="H166" s="301"/>
      <c r="I166" s="301"/>
      <c r="J166" s="301"/>
      <c r="K166" s="301"/>
      <c r="L166" s="301"/>
      <c r="M166" s="74" t="s">
        <v>380</v>
      </c>
      <c r="W166" s="99" t="s">
        <v>119</v>
      </c>
      <c r="X166" s="99">
        <v>25</v>
      </c>
      <c r="Y166" s="302">
        <v>0</v>
      </c>
      <c r="Z166" s="302"/>
      <c r="AA166" s="302"/>
      <c r="AB166" s="308">
        <v>9196</v>
      </c>
      <c r="AC166" s="308"/>
      <c r="AD166" s="256">
        <v>2299</v>
      </c>
      <c r="AE166" s="259"/>
      <c r="AF166" s="259"/>
      <c r="AG166" s="259"/>
      <c r="AH166" s="303">
        <f>SUM(AD166*Y166)</f>
        <v>0</v>
      </c>
      <c r="AI166" s="303"/>
      <c r="AJ166" s="303"/>
      <c r="AK166" s="234">
        <f>SUM(AH166)</f>
        <v>0</v>
      </c>
      <c r="AL166" s="285">
        <f t="shared" si="28"/>
        <v>0</v>
      </c>
      <c r="AM166" s="286"/>
      <c r="AN166" s="286"/>
      <c r="AO166" s="287"/>
    </row>
    <row r="167" spans="1:41" ht="15" customHeight="1">
      <c r="A167" s="194">
        <v>139</v>
      </c>
      <c r="B167" s="194"/>
      <c r="C167" s="93" t="s">
        <v>20</v>
      </c>
      <c r="D167" s="42" t="s">
        <v>445</v>
      </c>
      <c r="E167" s="306" t="s">
        <v>278</v>
      </c>
      <c r="F167" s="307"/>
      <c r="G167" s="307"/>
      <c r="H167" s="307"/>
      <c r="I167" s="307"/>
      <c r="J167" s="307"/>
      <c r="K167" s="307"/>
      <c r="L167" s="94"/>
      <c r="M167" s="57" t="s">
        <v>375</v>
      </c>
      <c r="N167" s="94"/>
      <c r="O167" s="94"/>
      <c r="P167" s="94"/>
      <c r="Q167" s="94"/>
      <c r="R167" s="94"/>
      <c r="S167" s="94"/>
      <c r="T167" s="94"/>
      <c r="U167" s="94"/>
      <c r="V167" s="95"/>
      <c r="W167" s="92" t="s">
        <v>119</v>
      </c>
      <c r="X167" s="96">
        <v>49</v>
      </c>
      <c r="Y167" s="302">
        <v>0</v>
      </c>
      <c r="Z167" s="302"/>
      <c r="AA167" s="302"/>
      <c r="AB167" s="308">
        <v>9400</v>
      </c>
      <c r="AC167" s="308"/>
      <c r="AD167" s="309">
        <v>4700</v>
      </c>
      <c r="AE167" s="309"/>
      <c r="AF167" s="309"/>
      <c r="AG167" s="309"/>
      <c r="AH167" s="310">
        <f>AD167*Y167</f>
        <v>0</v>
      </c>
      <c r="AI167" s="311"/>
      <c r="AJ167" s="311"/>
      <c r="AK167" s="312"/>
      <c r="AL167" s="285">
        <f t="shared" ref="AL167" si="29">AH167*($AC$10% - 1)</f>
        <v>0</v>
      </c>
      <c r="AM167" s="286"/>
      <c r="AN167" s="286"/>
      <c r="AO167" s="287"/>
    </row>
    <row r="168" spans="1:41" ht="15" customHeight="1">
      <c r="A168" s="139">
        <v>141</v>
      </c>
      <c r="B168" s="139"/>
      <c r="C168" s="93" t="s">
        <v>20</v>
      </c>
      <c r="D168" s="103" t="s">
        <v>281</v>
      </c>
      <c r="E168" s="321" t="s">
        <v>282</v>
      </c>
      <c r="F168" s="322"/>
      <c r="G168" s="322"/>
      <c r="H168" s="322"/>
      <c r="I168" s="322"/>
      <c r="J168" s="322"/>
      <c r="K168" s="322"/>
      <c r="L168" s="50"/>
      <c r="M168" s="57" t="s">
        <v>375</v>
      </c>
      <c r="N168" s="104"/>
      <c r="O168" s="143"/>
      <c r="P168" s="143"/>
      <c r="Q168" s="143"/>
      <c r="R168" s="143"/>
      <c r="S168" s="143"/>
      <c r="T168" s="143"/>
      <c r="U168" s="143"/>
      <c r="V168" s="143"/>
      <c r="W168" s="92" t="s">
        <v>119</v>
      </c>
      <c r="X168" s="92">
        <v>56</v>
      </c>
      <c r="Y168" s="302">
        <v>0</v>
      </c>
      <c r="Z168" s="302"/>
      <c r="AA168" s="302"/>
      <c r="AB168" s="308">
        <v>10200</v>
      </c>
      <c r="AC168" s="308"/>
      <c r="AD168" s="355">
        <v>5100</v>
      </c>
      <c r="AE168" s="356"/>
      <c r="AF168" s="357"/>
      <c r="AG168" s="254"/>
      <c r="AH168" s="310">
        <f>AD168*Y168</f>
        <v>0</v>
      </c>
      <c r="AI168" s="311"/>
      <c r="AJ168" s="312"/>
      <c r="AK168" s="222">
        <f>SUM(AH168)</f>
        <v>0</v>
      </c>
      <c r="AL168" s="285">
        <f t="shared" si="28"/>
        <v>0</v>
      </c>
      <c r="AM168" s="286"/>
      <c r="AN168" s="286"/>
      <c r="AO168" s="287"/>
    </row>
    <row r="169" spans="1:41">
      <c r="A169" s="295">
        <v>142</v>
      </c>
      <c r="B169" s="295"/>
      <c r="C169" s="184" t="s">
        <v>448</v>
      </c>
      <c r="D169" s="42" t="s">
        <v>391</v>
      </c>
      <c r="E169" s="306" t="s">
        <v>392</v>
      </c>
      <c r="F169" s="307"/>
      <c r="G169" s="307"/>
      <c r="H169" s="307"/>
      <c r="I169" s="307"/>
      <c r="J169" s="307"/>
      <c r="K169" s="307"/>
      <c r="L169" s="94"/>
      <c r="M169" s="57" t="s">
        <v>377</v>
      </c>
      <c r="N169" s="94"/>
      <c r="O169" s="94"/>
      <c r="P169" s="94"/>
      <c r="Q169" s="94"/>
      <c r="R169" s="94"/>
      <c r="S169" s="94"/>
      <c r="T169" s="94"/>
      <c r="U169" s="94"/>
      <c r="V169" s="95"/>
      <c r="W169" s="96" t="s">
        <v>119</v>
      </c>
      <c r="X169" s="96">
        <v>138</v>
      </c>
      <c r="Y169" s="302">
        <v>0</v>
      </c>
      <c r="Z169" s="302"/>
      <c r="AA169" s="302"/>
      <c r="AB169" s="308">
        <v>12800</v>
      </c>
      <c r="AC169" s="308"/>
      <c r="AD169" s="309">
        <v>12800</v>
      </c>
      <c r="AE169" s="309"/>
      <c r="AF169" s="309"/>
      <c r="AG169" s="309"/>
      <c r="AH169" s="310">
        <f>AD169*Y169</f>
        <v>0</v>
      </c>
      <c r="AI169" s="311"/>
      <c r="AJ169" s="311"/>
      <c r="AK169" s="312"/>
      <c r="AL169" s="285">
        <f t="shared" si="28"/>
        <v>0</v>
      </c>
      <c r="AM169" s="286"/>
      <c r="AN169" s="286"/>
      <c r="AO169" s="287"/>
    </row>
    <row r="170" spans="1:41" ht="15" thickBot="1">
      <c r="A170" s="159">
        <v>143</v>
      </c>
      <c r="B170" s="159"/>
      <c r="C170" s="216"/>
      <c r="D170" s="102"/>
      <c r="E170" s="348"/>
      <c r="F170" s="349"/>
      <c r="G170" s="349"/>
      <c r="H170" s="349"/>
      <c r="I170" s="349"/>
      <c r="J170" s="349"/>
      <c r="K170" s="349"/>
      <c r="L170" s="154"/>
      <c r="M170" s="54"/>
      <c r="N170" s="154"/>
      <c r="O170" s="154"/>
      <c r="P170" s="154"/>
      <c r="Q170" s="154"/>
      <c r="R170" s="154"/>
      <c r="S170" s="154"/>
      <c r="T170" s="154"/>
      <c r="U170" s="154"/>
      <c r="V170" s="155"/>
      <c r="W170" s="156"/>
      <c r="X170" s="156"/>
      <c r="Y170" s="350"/>
      <c r="Z170" s="350"/>
      <c r="AA170" s="350"/>
      <c r="AB170" s="332"/>
      <c r="AC170" s="332"/>
      <c r="AD170" s="351"/>
      <c r="AE170" s="351"/>
      <c r="AF170" s="351"/>
      <c r="AG170" s="351"/>
      <c r="AH170" s="352"/>
      <c r="AI170" s="353"/>
      <c r="AJ170" s="353"/>
      <c r="AK170" s="354"/>
      <c r="AL170" s="317"/>
      <c r="AM170" s="318"/>
      <c r="AN170" s="318"/>
      <c r="AO170" s="319"/>
    </row>
    <row r="171" spans="1:41" ht="15" thickBot="1">
      <c r="A171" s="333">
        <v>144</v>
      </c>
      <c r="B171" s="333"/>
      <c r="C171" s="209"/>
      <c r="D171" s="345" t="s">
        <v>428</v>
      </c>
      <c r="E171" s="345"/>
      <c r="F171" s="345"/>
      <c r="G171" s="345"/>
      <c r="H171" s="345"/>
      <c r="I171" s="345"/>
      <c r="J171" s="345"/>
      <c r="K171" s="345"/>
      <c r="L171" s="345"/>
      <c r="M171" s="345"/>
      <c r="N171" s="345"/>
      <c r="O171" s="345"/>
      <c r="P171" s="345"/>
      <c r="Q171" s="345"/>
      <c r="R171" s="345"/>
      <c r="S171" s="345"/>
      <c r="T171" s="345"/>
      <c r="U171" s="345"/>
      <c r="V171" s="345"/>
      <c r="W171" s="345"/>
      <c r="X171" s="345"/>
      <c r="Y171" s="345"/>
      <c r="Z171" s="345"/>
      <c r="AA171" s="105"/>
      <c r="AB171" s="215"/>
      <c r="AC171" s="215"/>
      <c r="AD171" s="247"/>
      <c r="AE171" s="247"/>
      <c r="AF171" s="247"/>
      <c r="AG171" s="247"/>
      <c r="AH171" s="247"/>
      <c r="AI171" s="247"/>
      <c r="AJ171" s="247"/>
      <c r="AK171" s="247"/>
      <c r="AL171" s="337"/>
      <c r="AM171" s="337"/>
      <c r="AN171" s="337"/>
      <c r="AO171" s="338"/>
    </row>
    <row r="172" spans="1:41" ht="15" customHeight="1">
      <c r="A172" s="295">
        <v>164</v>
      </c>
      <c r="B172" s="295"/>
      <c r="C172" s="184" t="s">
        <v>448</v>
      </c>
      <c r="D172" s="73" t="s">
        <v>327</v>
      </c>
      <c r="E172" s="301" t="s">
        <v>328</v>
      </c>
      <c r="F172" s="301"/>
      <c r="G172" s="301"/>
      <c r="H172" s="301"/>
      <c r="I172" s="301"/>
      <c r="J172" s="301"/>
      <c r="K172" s="301"/>
      <c r="M172" s="74" t="s">
        <v>374</v>
      </c>
      <c r="W172" s="106" t="s">
        <v>286</v>
      </c>
      <c r="X172" s="78">
        <v>21</v>
      </c>
      <c r="Y172" s="302">
        <v>0</v>
      </c>
      <c r="Z172" s="302"/>
      <c r="AA172" s="302"/>
      <c r="AB172" s="308">
        <v>14328</v>
      </c>
      <c r="AC172" s="308"/>
      <c r="AD172" s="256">
        <v>2388</v>
      </c>
      <c r="AE172" s="259"/>
      <c r="AF172" s="259"/>
      <c r="AG172" s="259"/>
      <c r="AH172" s="303">
        <f t="shared" ref="AH172:AH173" si="30">SUM(AD172*Y172)</f>
        <v>0</v>
      </c>
      <c r="AI172" s="303"/>
      <c r="AJ172" s="303"/>
      <c r="AK172" s="234">
        <f t="shared" ref="AK172:AK173" si="31">SUM(AH172)</f>
        <v>0</v>
      </c>
      <c r="AL172" s="285">
        <f t="shared" ref="AL172:AL173" si="32">AH172*($AC$10% - 1)</f>
        <v>0</v>
      </c>
      <c r="AM172" s="286"/>
      <c r="AN172" s="286"/>
      <c r="AO172" s="287"/>
    </row>
    <row r="173" spans="1:41" ht="15" customHeight="1">
      <c r="A173" s="295">
        <v>165</v>
      </c>
      <c r="B173" s="295"/>
      <c r="C173" s="184" t="s">
        <v>448</v>
      </c>
      <c r="D173" s="73" t="s">
        <v>329</v>
      </c>
      <c r="E173" s="301" t="s">
        <v>330</v>
      </c>
      <c r="F173" s="301"/>
      <c r="G173" s="301"/>
      <c r="H173" s="301"/>
      <c r="I173" s="301"/>
      <c r="J173" s="301"/>
      <c r="K173" s="301"/>
      <c r="M173" s="74" t="s">
        <v>380</v>
      </c>
      <c r="W173" s="106" t="s">
        <v>331</v>
      </c>
      <c r="X173" s="92">
        <v>27</v>
      </c>
      <c r="Y173" s="302">
        <v>0</v>
      </c>
      <c r="Z173" s="302"/>
      <c r="AA173" s="302"/>
      <c r="AB173" s="308">
        <v>19400</v>
      </c>
      <c r="AC173" s="308"/>
      <c r="AD173" s="256">
        <v>4850</v>
      </c>
      <c r="AE173" s="259"/>
      <c r="AF173" s="259"/>
      <c r="AG173" s="259"/>
      <c r="AH173" s="303">
        <f t="shared" si="30"/>
        <v>0</v>
      </c>
      <c r="AI173" s="303"/>
      <c r="AJ173" s="303"/>
      <c r="AK173" s="234">
        <f t="shared" si="31"/>
        <v>0</v>
      </c>
      <c r="AL173" s="285">
        <f t="shared" si="32"/>
        <v>0</v>
      </c>
      <c r="AM173" s="286"/>
      <c r="AN173" s="286"/>
      <c r="AO173" s="287"/>
    </row>
    <row r="174" spans="1:41" ht="15" customHeight="1">
      <c r="A174" s="196">
        <v>145</v>
      </c>
      <c r="B174" s="196"/>
      <c r="C174" s="184" t="s">
        <v>448</v>
      </c>
      <c r="D174" s="157" t="s">
        <v>284</v>
      </c>
      <c r="E174" s="296" t="s">
        <v>285</v>
      </c>
      <c r="F174" s="297"/>
      <c r="G174" s="297"/>
      <c r="H174" s="297"/>
      <c r="I174" s="297"/>
      <c r="J174" s="297"/>
      <c r="K174" s="298"/>
      <c r="L174" s="76"/>
      <c r="M174" s="119" t="s">
        <v>374</v>
      </c>
      <c r="W174" s="158" t="s">
        <v>286</v>
      </c>
      <c r="X174" s="87">
        <v>38</v>
      </c>
      <c r="Y174" s="358">
        <v>0</v>
      </c>
      <c r="Z174" s="359"/>
      <c r="AA174" s="360"/>
      <c r="AB174" s="346">
        <v>19200</v>
      </c>
      <c r="AC174" s="347"/>
      <c r="AD174" s="258">
        <v>3200</v>
      </c>
      <c r="AE174" s="259"/>
      <c r="AF174" s="259"/>
      <c r="AG174" s="259"/>
      <c r="AH174" s="282">
        <f t="shared" ref="AH174:AH187" si="33">SUM(AD174*Y174)</f>
        <v>0</v>
      </c>
      <c r="AI174" s="283"/>
      <c r="AJ174" s="284"/>
      <c r="AK174" s="234">
        <f t="shared" ref="AK174:AK187" si="34">SUM(AH174)</f>
        <v>0</v>
      </c>
      <c r="AL174" s="285">
        <f t="shared" ref="AL174:AL193" si="35">AH174*($AC$10% - 1)</f>
        <v>0</v>
      </c>
      <c r="AM174" s="286"/>
      <c r="AN174" s="286"/>
      <c r="AO174" s="287"/>
    </row>
    <row r="175" spans="1:41" ht="15" customHeight="1">
      <c r="A175" s="295">
        <v>146</v>
      </c>
      <c r="B175" s="295"/>
      <c r="C175" s="184" t="s">
        <v>448</v>
      </c>
      <c r="D175" s="73" t="s">
        <v>287</v>
      </c>
      <c r="E175" s="301" t="s">
        <v>288</v>
      </c>
      <c r="F175" s="301"/>
      <c r="G175" s="301"/>
      <c r="H175" s="301"/>
      <c r="I175" s="301"/>
      <c r="J175" s="301"/>
      <c r="K175" s="301"/>
      <c r="M175" s="74" t="s">
        <v>374</v>
      </c>
      <c r="W175" s="106" t="s">
        <v>286</v>
      </c>
      <c r="X175" s="89">
        <v>38</v>
      </c>
      <c r="Y175" s="302">
        <v>0</v>
      </c>
      <c r="Z175" s="302"/>
      <c r="AA175" s="302"/>
      <c r="AB175" s="308">
        <v>18600</v>
      </c>
      <c r="AC175" s="308"/>
      <c r="AD175" s="256">
        <v>3100</v>
      </c>
      <c r="AE175" s="259"/>
      <c r="AF175" s="259"/>
      <c r="AG175" s="259"/>
      <c r="AH175" s="303">
        <f t="shared" si="33"/>
        <v>0</v>
      </c>
      <c r="AI175" s="303"/>
      <c r="AJ175" s="303"/>
      <c r="AK175" s="234">
        <f t="shared" si="34"/>
        <v>0</v>
      </c>
      <c r="AL175" s="285">
        <f t="shared" si="35"/>
        <v>0</v>
      </c>
      <c r="AM175" s="286"/>
      <c r="AN175" s="286"/>
      <c r="AO175" s="287"/>
    </row>
    <row r="176" spans="1:41" ht="15" customHeight="1">
      <c r="A176" s="139">
        <v>147</v>
      </c>
      <c r="B176" s="139"/>
      <c r="C176" s="184" t="s">
        <v>448</v>
      </c>
      <c r="D176" s="73" t="s">
        <v>289</v>
      </c>
      <c r="E176" s="301" t="s">
        <v>290</v>
      </c>
      <c r="F176" s="301"/>
      <c r="G176" s="301"/>
      <c r="H176" s="301"/>
      <c r="I176" s="301"/>
      <c r="J176" s="301"/>
      <c r="K176" s="301"/>
      <c r="M176" s="74" t="s">
        <v>376</v>
      </c>
      <c r="W176" s="106" t="s">
        <v>291</v>
      </c>
      <c r="X176" s="89">
        <v>44</v>
      </c>
      <c r="Y176" s="302">
        <v>0</v>
      </c>
      <c r="Z176" s="302"/>
      <c r="AA176" s="302"/>
      <c r="AB176" s="308">
        <v>19600</v>
      </c>
      <c r="AC176" s="308"/>
      <c r="AD176" s="256">
        <v>2450</v>
      </c>
      <c r="AE176" s="259"/>
      <c r="AF176" s="259"/>
      <c r="AG176" s="259"/>
      <c r="AH176" s="303">
        <f t="shared" si="33"/>
        <v>0</v>
      </c>
      <c r="AI176" s="303"/>
      <c r="AJ176" s="303"/>
      <c r="AK176" s="234">
        <f t="shared" si="34"/>
        <v>0</v>
      </c>
      <c r="AL176" s="285">
        <f t="shared" si="35"/>
        <v>0</v>
      </c>
      <c r="AM176" s="286"/>
      <c r="AN176" s="286"/>
      <c r="AO176" s="287"/>
    </row>
    <row r="177" spans="1:41" ht="15" customHeight="1">
      <c r="A177" s="295">
        <v>148</v>
      </c>
      <c r="B177" s="295"/>
      <c r="C177" s="184" t="s">
        <v>448</v>
      </c>
      <c r="D177" s="73" t="s">
        <v>292</v>
      </c>
      <c r="E177" s="301" t="s">
        <v>293</v>
      </c>
      <c r="F177" s="301"/>
      <c r="G177" s="301"/>
      <c r="H177" s="301"/>
      <c r="I177" s="301"/>
      <c r="J177" s="301"/>
      <c r="K177" s="301"/>
      <c r="M177" s="74" t="s">
        <v>375</v>
      </c>
      <c r="W177" s="106" t="s">
        <v>294</v>
      </c>
      <c r="X177" s="89">
        <v>46</v>
      </c>
      <c r="Y177" s="302">
        <v>0</v>
      </c>
      <c r="Z177" s="302"/>
      <c r="AA177" s="302"/>
      <c r="AB177" s="308">
        <v>7800</v>
      </c>
      <c r="AC177" s="308"/>
      <c r="AD177" s="256">
        <v>3900</v>
      </c>
      <c r="AE177" s="259"/>
      <c r="AF177" s="259"/>
      <c r="AG177" s="259"/>
      <c r="AH177" s="303">
        <f t="shared" si="33"/>
        <v>0</v>
      </c>
      <c r="AI177" s="303"/>
      <c r="AJ177" s="303"/>
      <c r="AK177" s="234">
        <f t="shared" si="34"/>
        <v>0</v>
      </c>
      <c r="AL177" s="285">
        <f t="shared" si="35"/>
        <v>0</v>
      </c>
      <c r="AM177" s="286"/>
      <c r="AN177" s="286"/>
      <c r="AO177" s="287"/>
    </row>
    <row r="178" spans="1:41" ht="15" customHeight="1">
      <c r="A178" s="139">
        <v>149</v>
      </c>
      <c r="B178" s="139"/>
      <c r="C178" s="184" t="s">
        <v>448</v>
      </c>
      <c r="D178" s="73" t="s">
        <v>295</v>
      </c>
      <c r="E178" s="301" t="s">
        <v>296</v>
      </c>
      <c r="F178" s="301"/>
      <c r="G178" s="301"/>
      <c r="H178" s="301"/>
      <c r="I178" s="301"/>
      <c r="J178" s="301"/>
      <c r="K178" s="301"/>
      <c r="M178" s="74" t="s">
        <v>381</v>
      </c>
      <c r="W178" s="106" t="s">
        <v>286</v>
      </c>
      <c r="X178" s="89">
        <v>48</v>
      </c>
      <c r="Y178" s="302">
        <v>0</v>
      </c>
      <c r="Z178" s="302"/>
      <c r="AA178" s="302"/>
      <c r="AB178" s="308">
        <v>12750</v>
      </c>
      <c r="AC178" s="308"/>
      <c r="AD178" s="256">
        <v>4250</v>
      </c>
      <c r="AE178" s="259"/>
      <c r="AF178" s="259"/>
      <c r="AG178" s="259"/>
      <c r="AH178" s="303">
        <f t="shared" si="33"/>
        <v>0</v>
      </c>
      <c r="AI178" s="303"/>
      <c r="AJ178" s="303"/>
      <c r="AK178" s="234">
        <f t="shared" si="34"/>
        <v>0</v>
      </c>
      <c r="AL178" s="285">
        <f t="shared" si="35"/>
        <v>0</v>
      </c>
      <c r="AM178" s="286"/>
      <c r="AN178" s="286"/>
      <c r="AO178" s="287"/>
    </row>
    <row r="179" spans="1:41" ht="15" customHeight="1">
      <c r="A179" s="295">
        <v>150</v>
      </c>
      <c r="B179" s="295"/>
      <c r="C179" s="184" t="s">
        <v>448</v>
      </c>
      <c r="D179" s="73" t="s">
        <v>297</v>
      </c>
      <c r="E179" s="301" t="s">
        <v>298</v>
      </c>
      <c r="F179" s="301"/>
      <c r="G179" s="301"/>
      <c r="H179" s="301"/>
      <c r="I179" s="301"/>
      <c r="J179" s="301"/>
      <c r="K179" s="301"/>
      <c r="M179" s="74" t="s">
        <v>375</v>
      </c>
      <c r="W179" s="106" t="s">
        <v>286</v>
      </c>
      <c r="X179" s="89">
        <v>53</v>
      </c>
      <c r="Y179" s="302">
        <v>0</v>
      </c>
      <c r="Z179" s="302"/>
      <c r="AA179" s="302"/>
      <c r="AB179" s="308">
        <v>8792</v>
      </c>
      <c r="AC179" s="308"/>
      <c r="AD179" s="256">
        <v>4396</v>
      </c>
      <c r="AE179" s="259"/>
      <c r="AF179" s="259"/>
      <c r="AG179" s="259"/>
      <c r="AH179" s="303">
        <f t="shared" si="33"/>
        <v>0</v>
      </c>
      <c r="AI179" s="303"/>
      <c r="AJ179" s="303"/>
      <c r="AK179" s="234">
        <f t="shared" si="34"/>
        <v>0</v>
      </c>
      <c r="AL179" s="285">
        <f t="shared" si="35"/>
        <v>0</v>
      </c>
      <c r="AM179" s="286"/>
      <c r="AN179" s="286"/>
      <c r="AO179" s="287"/>
    </row>
    <row r="180" spans="1:41" ht="15" customHeight="1">
      <c r="A180" s="139">
        <v>151</v>
      </c>
      <c r="B180" s="139"/>
      <c r="C180" s="184" t="s">
        <v>448</v>
      </c>
      <c r="D180" s="73" t="s">
        <v>299</v>
      </c>
      <c r="E180" s="301" t="s">
        <v>300</v>
      </c>
      <c r="F180" s="301"/>
      <c r="G180" s="301"/>
      <c r="H180" s="301"/>
      <c r="I180" s="301"/>
      <c r="J180" s="301"/>
      <c r="K180" s="301"/>
      <c r="M180" s="74" t="s">
        <v>375</v>
      </c>
      <c r="W180" s="106" t="s">
        <v>286</v>
      </c>
      <c r="X180" s="89">
        <v>53</v>
      </c>
      <c r="Y180" s="302">
        <v>0</v>
      </c>
      <c r="Z180" s="302"/>
      <c r="AA180" s="302"/>
      <c r="AB180" s="308">
        <v>8792</v>
      </c>
      <c r="AC180" s="308"/>
      <c r="AD180" s="256">
        <v>4396</v>
      </c>
      <c r="AE180" s="259"/>
      <c r="AF180" s="259"/>
      <c r="AG180" s="259"/>
      <c r="AH180" s="303">
        <f t="shared" si="33"/>
        <v>0</v>
      </c>
      <c r="AI180" s="303"/>
      <c r="AJ180" s="303"/>
      <c r="AK180" s="234">
        <f t="shared" si="34"/>
        <v>0</v>
      </c>
      <c r="AL180" s="285">
        <f t="shared" si="35"/>
        <v>0</v>
      </c>
      <c r="AM180" s="286"/>
      <c r="AN180" s="286"/>
      <c r="AO180" s="287"/>
    </row>
    <row r="181" spans="1:41" ht="15" customHeight="1">
      <c r="A181" s="295">
        <v>152</v>
      </c>
      <c r="B181" s="295"/>
      <c r="C181" s="184" t="s">
        <v>448</v>
      </c>
      <c r="D181" s="73" t="s">
        <v>301</v>
      </c>
      <c r="E181" s="301" t="s">
        <v>302</v>
      </c>
      <c r="F181" s="301"/>
      <c r="G181" s="301"/>
      <c r="H181" s="301"/>
      <c r="I181" s="301"/>
      <c r="J181" s="301"/>
      <c r="K181" s="301"/>
      <c r="M181" s="74" t="s">
        <v>375</v>
      </c>
      <c r="W181" s="106" t="s">
        <v>286</v>
      </c>
      <c r="X181" s="89">
        <v>56</v>
      </c>
      <c r="Y181" s="302">
        <v>0</v>
      </c>
      <c r="Z181" s="302"/>
      <c r="AA181" s="302"/>
      <c r="AB181" s="308">
        <v>7600</v>
      </c>
      <c r="AC181" s="308"/>
      <c r="AD181" s="256">
        <v>3800</v>
      </c>
      <c r="AE181" s="259"/>
      <c r="AF181" s="259"/>
      <c r="AG181" s="259"/>
      <c r="AH181" s="303">
        <f t="shared" si="33"/>
        <v>0</v>
      </c>
      <c r="AI181" s="303"/>
      <c r="AJ181" s="303"/>
      <c r="AK181" s="234">
        <f t="shared" si="34"/>
        <v>0</v>
      </c>
      <c r="AL181" s="285">
        <f t="shared" si="35"/>
        <v>0</v>
      </c>
      <c r="AM181" s="286"/>
      <c r="AN181" s="286"/>
      <c r="AO181" s="287"/>
    </row>
    <row r="182" spans="1:41" ht="15.75" customHeight="1">
      <c r="A182" s="343">
        <v>166</v>
      </c>
      <c r="B182" s="343"/>
      <c r="C182" s="184" t="s">
        <v>448</v>
      </c>
      <c r="D182" s="113" t="s">
        <v>332</v>
      </c>
      <c r="E182" s="344" t="s">
        <v>333</v>
      </c>
      <c r="F182" s="344"/>
      <c r="G182" s="344"/>
      <c r="H182" s="344"/>
      <c r="I182" s="344"/>
      <c r="J182" s="344"/>
      <c r="K182" s="344"/>
      <c r="M182" s="114" t="s">
        <v>375</v>
      </c>
      <c r="W182" s="115" t="s">
        <v>334</v>
      </c>
      <c r="X182" s="116">
        <v>40</v>
      </c>
      <c r="Y182" s="350">
        <v>0</v>
      </c>
      <c r="Z182" s="350"/>
      <c r="AA182" s="350"/>
      <c r="AB182" s="332">
        <v>10200</v>
      </c>
      <c r="AC182" s="332"/>
      <c r="AD182" s="260">
        <v>5100</v>
      </c>
      <c r="AE182" s="259"/>
      <c r="AF182" s="259"/>
      <c r="AG182" s="259"/>
      <c r="AH182" s="323">
        <f t="shared" si="33"/>
        <v>0</v>
      </c>
      <c r="AI182" s="323"/>
      <c r="AJ182" s="323"/>
      <c r="AK182" s="234">
        <f t="shared" si="34"/>
        <v>0</v>
      </c>
      <c r="AL182" s="324">
        <f t="shared" ref="AL182" si="36">AH182*($AC$10% - 1)</f>
        <v>0</v>
      </c>
      <c r="AM182" s="325"/>
      <c r="AN182" s="325"/>
      <c r="AO182" s="326"/>
    </row>
    <row r="183" spans="1:41" ht="15" customHeight="1">
      <c r="A183" s="195">
        <v>153</v>
      </c>
      <c r="B183" s="195"/>
      <c r="C183" s="184" t="s">
        <v>448</v>
      </c>
      <c r="D183" s="73" t="s">
        <v>303</v>
      </c>
      <c r="E183" s="266" t="s">
        <v>304</v>
      </c>
      <c r="F183" s="267"/>
      <c r="G183" s="267"/>
      <c r="H183" s="267"/>
      <c r="I183" s="267"/>
      <c r="J183" s="267"/>
      <c r="K183" s="268"/>
      <c r="M183" s="74" t="s">
        <v>375</v>
      </c>
      <c r="W183" s="106" t="s">
        <v>294</v>
      </c>
      <c r="X183" s="89">
        <v>65</v>
      </c>
      <c r="Y183" s="269">
        <v>0</v>
      </c>
      <c r="Z183" s="270"/>
      <c r="AA183" s="271"/>
      <c r="AB183" s="310">
        <v>11040</v>
      </c>
      <c r="AC183" s="312"/>
      <c r="AD183" s="256">
        <v>5520</v>
      </c>
      <c r="AE183" s="259"/>
      <c r="AF183" s="259"/>
      <c r="AG183" s="259"/>
      <c r="AH183" s="274">
        <f t="shared" si="33"/>
        <v>0</v>
      </c>
      <c r="AI183" s="275"/>
      <c r="AJ183" s="276"/>
      <c r="AK183" s="234">
        <f t="shared" si="34"/>
        <v>0</v>
      </c>
      <c r="AL183" s="277">
        <f t="shared" si="35"/>
        <v>0</v>
      </c>
      <c r="AM183" s="278"/>
      <c r="AN183" s="278"/>
      <c r="AO183" s="279"/>
    </row>
    <row r="184" spans="1:41" ht="15" customHeight="1">
      <c r="A184" s="295">
        <v>161</v>
      </c>
      <c r="B184" s="295"/>
      <c r="C184" s="184" t="s">
        <v>448</v>
      </c>
      <c r="D184" s="73" t="s">
        <v>320</v>
      </c>
      <c r="E184" s="301" t="s">
        <v>321</v>
      </c>
      <c r="F184" s="301"/>
      <c r="G184" s="301"/>
      <c r="H184" s="301"/>
      <c r="I184" s="301"/>
      <c r="J184" s="301"/>
      <c r="K184" s="301"/>
      <c r="M184" s="74" t="s">
        <v>375</v>
      </c>
      <c r="W184" s="106" t="s">
        <v>322</v>
      </c>
      <c r="X184" s="92">
        <v>67</v>
      </c>
      <c r="Y184" s="302">
        <v>0</v>
      </c>
      <c r="Z184" s="302"/>
      <c r="AA184" s="302"/>
      <c r="AB184" s="308">
        <v>12892</v>
      </c>
      <c r="AC184" s="308"/>
      <c r="AD184" s="256">
        <v>6446</v>
      </c>
      <c r="AE184" s="259"/>
      <c r="AF184" s="259"/>
      <c r="AG184" s="259"/>
      <c r="AH184" s="303">
        <f t="shared" si="33"/>
        <v>0</v>
      </c>
      <c r="AI184" s="303"/>
      <c r="AJ184" s="303"/>
      <c r="AK184" s="234">
        <f t="shared" si="34"/>
        <v>0</v>
      </c>
      <c r="AL184" s="285">
        <f t="shared" ref="AL184:AL186" si="37">AH184*($AC$10% - 1)</f>
        <v>0</v>
      </c>
      <c r="AM184" s="286"/>
      <c r="AN184" s="286"/>
      <c r="AO184" s="287"/>
    </row>
    <row r="185" spans="1:41" ht="15" customHeight="1">
      <c r="A185" s="295">
        <v>162</v>
      </c>
      <c r="B185" s="295"/>
      <c r="C185" s="184" t="s">
        <v>448</v>
      </c>
      <c r="D185" s="73" t="s">
        <v>323</v>
      </c>
      <c r="E185" s="301" t="s">
        <v>324</v>
      </c>
      <c r="F185" s="301"/>
      <c r="G185" s="301"/>
      <c r="H185" s="301"/>
      <c r="I185" s="301"/>
      <c r="J185" s="301"/>
      <c r="K185" s="301"/>
      <c r="M185" s="74" t="s">
        <v>375</v>
      </c>
      <c r="W185" s="106" t="s">
        <v>322</v>
      </c>
      <c r="X185" s="92">
        <v>67</v>
      </c>
      <c r="Y185" s="302">
        <v>0</v>
      </c>
      <c r="Z185" s="302"/>
      <c r="AA185" s="302"/>
      <c r="AB185" s="308">
        <v>12892</v>
      </c>
      <c r="AC185" s="308"/>
      <c r="AD185" s="256">
        <v>6446</v>
      </c>
      <c r="AE185" s="259"/>
      <c r="AF185" s="259"/>
      <c r="AG185" s="259"/>
      <c r="AH185" s="303">
        <f t="shared" si="33"/>
        <v>0</v>
      </c>
      <c r="AI185" s="303"/>
      <c r="AJ185" s="303"/>
      <c r="AK185" s="234">
        <f t="shared" si="34"/>
        <v>0</v>
      </c>
      <c r="AL185" s="285">
        <f t="shared" si="37"/>
        <v>0</v>
      </c>
      <c r="AM185" s="286"/>
      <c r="AN185" s="286"/>
      <c r="AO185" s="287"/>
    </row>
    <row r="186" spans="1:41" ht="15" customHeight="1">
      <c r="A186" s="295">
        <v>163</v>
      </c>
      <c r="B186" s="295"/>
      <c r="C186" s="184" t="s">
        <v>448</v>
      </c>
      <c r="D186" s="73" t="s">
        <v>325</v>
      </c>
      <c r="E186" s="301" t="s">
        <v>326</v>
      </c>
      <c r="F186" s="301"/>
      <c r="G186" s="301"/>
      <c r="H186" s="301"/>
      <c r="I186" s="301"/>
      <c r="J186" s="301"/>
      <c r="K186" s="301"/>
      <c r="M186" s="74" t="s">
        <v>375</v>
      </c>
      <c r="W186" s="106" t="s">
        <v>322</v>
      </c>
      <c r="X186" s="92">
        <v>72</v>
      </c>
      <c r="Y186" s="302">
        <v>0</v>
      </c>
      <c r="Z186" s="302"/>
      <c r="AA186" s="302"/>
      <c r="AB186" s="308">
        <v>13120</v>
      </c>
      <c r="AC186" s="308"/>
      <c r="AD186" s="256">
        <v>6560</v>
      </c>
      <c r="AE186" s="259"/>
      <c r="AF186" s="259"/>
      <c r="AG186" s="259"/>
      <c r="AH186" s="303">
        <f t="shared" si="33"/>
        <v>0</v>
      </c>
      <c r="AI186" s="303"/>
      <c r="AJ186" s="303"/>
      <c r="AK186" s="234">
        <f t="shared" si="34"/>
        <v>0</v>
      </c>
      <c r="AL186" s="285">
        <f t="shared" si="37"/>
        <v>0</v>
      </c>
      <c r="AM186" s="286"/>
      <c r="AN186" s="286"/>
      <c r="AO186" s="287"/>
    </row>
    <row r="187" spans="1:41" ht="15" customHeight="1">
      <c r="A187" s="295">
        <v>154</v>
      </c>
      <c r="B187" s="295"/>
      <c r="C187" s="184" t="s">
        <v>448</v>
      </c>
      <c r="D187" s="73" t="s">
        <v>305</v>
      </c>
      <c r="E187" s="301" t="s">
        <v>306</v>
      </c>
      <c r="F187" s="301"/>
      <c r="G187" s="301"/>
      <c r="H187" s="301"/>
      <c r="I187" s="301"/>
      <c r="J187" s="301"/>
      <c r="K187" s="301"/>
      <c r="M187" s="74" t="s">
        <v>375</v>
      </c>
      <c r="W187" s="106" t="s">
        <v>286</v>
      </c>
      <c r="X187" s="89">
        <v>93</v>
      </c>
      <c r="Y187" s="302">
        <v>0</v>
      </c>
      <c r="Z187" s="302"/>
      <c r="AA187" s="302"/>
      <c r="AB187" s="308">
        <v>17140</v>
      </c>
      <c r="AC187" s="308"/>
      <c r="AD187" s="256">
        <v>8570</v>
      </c>
      <c r="AE187" s="259"/>
      <c r="AF187" s="259"/>
      <c r="AG187" s="259"/>
      <c r="AH187" s="303">
        <f t="shared" si="33"/>
        <v>0</v>
      </c>
      <c r="AI187" s="303"/>
      <c r="AJ187" s="303"/>
      <c r="AK187" s="234">
        <f t="shared" si="34"/>
        <v>0</v>
      </c>
      <c r="AL187" s="285">
        <f t="shared" si="35"/>
        <v>0</v>
      </c>
      <c r="AM187" s="286"/>
      <c r="AN187" s="286"/>
      <c r="AO187" s="287"/>
    </row>
    <row r="188" spans="1:41" ht="15" customHeight="1">
      <c r="A188" s="139">
        <v>155</v>
      </c>
      <c r="B188" s="139"/>
      <c r="C188" s="107" t="s">
        <v>20</v>
      </c>
      <c r="D188" s="42" t="s">
        <v>307</v>
      </c>
      <c r="E188" s="341" t="s">
        <v>308</v>
      </c>
      <c r="F188" s="341"/>
      <c r="G188" s="341"/>
      <c r="H188" s="341"/>
      <c r="I188" s="341"/>
      <c r="J188" s="341"/>
      <c r="K188" s="341"/>
      <c r="L188" s="108"/>
      <c r="M188" s="109" t="s">
        <v>375</v>
      </c>
      <c r="N188" s="108"/>
      <c r="O188" s="108"/>
      <c r="P188" s="108"/>
      <c r="Q188" s="108"/>
      <c r="R188" s="108"/>
      <c r="S188" s="108"/>
      <c r="T188" s="108"/>
      <c r="U188" s="108"/>
      <c r="V188" s="110"/>
      <c r="W188" s="111" t="s">
        <v>309</v>
      </c>
      <c r="X188" s="92">
        <v>122</v>
      </c>
      <c r="Y188" s="302">
        <v>0</v>
      </c>
      <c r="Z188" s="302"/>
      <c r="AA188" s="302"/>
      <c r="AB188" s="339">
        <v>13600</v>
      </c>
      <c r="AC188" s="339"/>
      <c r="AD188" s="342">
        <v>6800</v>
      </c>
      <c r="AE188" s="342">
        <v>900</v>
      </c>
      <c r="AF188" s="342">
        <v>900</v>
      </c>
      <c r="AG188" s="342">
        <v>900</v>
      </c>
      <c r="AH188" s="339">
        <f>AD188*Y188</f>
        <v>0</v>
      </c>
      <c r="AI188" s="339"/>
      <c r="AJ188" s="339"/>
      <c r="AK188" s="339"/>
      <c r="AL188" s="285">
        <f t="shared" si="35"/>
        <v>0</v>
      </c>
      <c r="AM188" s="286"/>
      <c r="AN188" s="286"/>
      <c r="AO188" s="287"/>
    </row>
    <row r="189" spans="1:41" ht="15" customHeight="1">
      <c r="A189" s="295">
        <v>156</v>
      </c>
      <c r="B189" s="295"/>
      <c r="C189" s="107" t="s">
        <v>20</v>
      </c>
      <c r="D189" s="42" t="s">
        <v>310</v>
      </c>
      <c r="E189" s="341" t="s">
        <v>311</v>
      </c>
      <c r="F189" s="341"/>
      <c r="G189" s="341"/>
      <c r="H189" s="341"/>
      <c r="I189" s="341"/>
      <c r="J189" s="341"/>
      <c r="K189" s="341"/>
      <c r="L189" s="50"/>
      <c r="M189" s="109" t="s">
        <v>375</v>
      </c>
      <c r="N189" s="50"/>
      <c r="O189" s="50"/>
      <c r="P189" s="50"/>
      <c r="Q189" s="50"/>
      <c r="R189" s="50"/>
      <c r="S189" s="50"/>
      <c r="T189" s="50"/>
      <c r="U189" s="50"/>
      <c r="V189" s="51"/>
      <c r="W189" s="112" t="s">
        <v>309</v>
      </c>
      <c r="X189" s="92">
        <v>150</v>
      </c>
      <c r="Y189" s="302">
        <v>0</v>
      </c>
      <c r="Z189" s="302"/>
      <c r="AA189" s="302"/>
      <c r="AB189" s="308">
        <v>16500</v>
      </c>
      <c r="AC189" s="308"/>
      <c r="AD189" s="309">
        <v>8250</v>
      </c>
      <c r="AE189" s="309">
        <v>2250</v>
      </c>
      <c r="AF189" s="309">
        <v>2250</v>
      </c>
      <c r="AG189" s="309">
        <v>2250</v>
      </c>
      <c r="AH189" s="308">
        <f>AD189*Y189</f>
        <v>0</v>
      </c>
      <c r="AI189" s="308"/>
      <c r="AJ189" s="308"/>
      <c r="AK189" s="308"/>
      <c r="AL189" s="285">
        <f t="shared" si="35"/>
        <v>0</v>
      </c>
      <c r="AM189" s="286"/>
      <c r="AN189" s="286"/>
      <c r="AO189" s="287"/>
    </row>
    <row r="190" spans="1:41" ht="15" customHeight="1">
      <c r="A190" s="139">
        <v>157</v>
      </c>
      <c r="B190" s="139"/>
      <c r="C190" s="107" t="s">
        <v>20</v>
      </c>
      <c r="D190" s="42" t="s">
        <v>312</v>
      </c>
      <c r="E190" s="341" t="s">
        <v>313</v>
      </c>
      <c r="F190" s="341"/>
      <c r="G190" s="341"/>
      <c r="H190" s="341"/>
      <c r="I190" s="341"/>
      <c r="J190" s="341"/>
      <c r="K190" s="341"/>
      <c r="L190" s="50"/>
      <c r="M190" s="109" t="s">
        <v>375</v>
      </c>
      <c r="N190" s="50"/>
      <c r="O190" s="50"/>
      <c r="P190" s="50"/>
      <c r="Q190" s="50"/>
      <c r="R190" s="50"/>
      <c r="S190" s="50"/>
      <c r="T190" s="50"/>
      <c r="U190" s="50"/>
      <c r="V190" s="51"/>
      <c r="W190" s="112" t="s">
        <v>309</v>
      </c>
      <c r="X190" s="92">
        <v>150</v>
      </c>
      <c r="Y190" s="302">
        <v>0</v>
      </c>
      <c r="Z190" s="302"/>
      <c r="AA190" s="302"/>
      <c r="AB190" s="308">
        <v>15980</v>
      </c>
      <c r="AC190" s="308"/>
      <c r="AD190" s="309">
        <v>7990</v>
      </c>
      <c r="AE190" s="309">
        <v>2220</v>
      </c>
      <c r="AF190" s="309">
        <v>2220</v>
      </c>
      <c r="AG190" s="309">
        <v>2220</v>
      </c>
      <c r="AH190" s="308">
        <f>AD190*Y190</f>
        <v>0</v>
      </c>
      <c r="AI190" s="308"/>
      <c r="AJ190" s="308"/>
      <c r="AK190" s="308"/>
      <c r="AL190" s="285">
        <f t="shared" si="35"/>
        <v>0</v>
      </c>
      <c r="AM190" s="286"/>
      <c r="AN190" s="286"/>
      <c r="AO190" s="287"/>
    </row>
    <row r="191" spans="1:41" ht="15" customHeight="1">
      <c r="A191" s="295">
        <v>158</v>
      </c>
      <c r="B191" s="295"/>
      <c r="C191" s="107" t="s">
        <v>20</v>
      </c>
      <c r="D191" s="42" t="s">
        <v>314</v>
      </c>
      <c r="E191" s="340" t="s">
        <v>315</v>
      </c>
      <c r="F191" s="340"/>
      <c r="G191" s="340"/>
      <c r="H191" s="340"/>
      <c r="I191" s="340"/>
      <c r="J191" s="340"/>
      <c r="K191" s="340"/>
      <c r="L191" s="94"/>
      <c r="M191" s="47" t="s">
        <v>375</v>
      </c>
      <c r="N191" s="94"/>
      <c r="O191" s="94"/>
      <c r="P191" s="94"/>
      <c r="Q191" s="94"/>
      <c r="R191" s="94"/>
      <c r="S191" s="94"/>
      <c r="T191" s="94"/>
      <c r="U191" s="94"/>
      <c r="V191" s="95"/>
      <c r="W191" s="112" t="s">
        <v>309</v>
      </c>
      <c r="X191" s="96">
        <v>122</v>
      </c>
      <c r="Y191" s="302">
        <v>0</v>
      </c>
      <c r="Z191" s="302"/>
      <c r="AA191" s="302"/>
      <c r="AB191" s="308">
        <v>13800</v>
      </c>
      <c r="AC191" s="308"/>
      <c r="AD191" s="309">
        <v>6900</v>
      </c>
      <c r="AE191" s="309"/>
      <c r="AF191" s="309"/>
      <c r="AG191" s="309"/>
      <c r="AH191" s="310">
        <f>AD191*Y191</f>
        <v>0</v>
      </c>
      <c r="AI191" s="311"/>
      <c r="AJ191" s="311"/>
      <c r="AK191" s="312"/>
      <c r="AL191" s="285">
        <f t="shared" si="35"/>
        <v>0</v>
      </c>
      <c r="AM191" s="286"/>
      <c r="AN191" s="286"/>
      <c r="AO191" s="287"/>
    </row>
    <row r="192" spans="1:41" ht="15" customHeight="1">
      <c r="A192" s="139">
        <v>159</v>
      </c>
      <c r="B192" s="139"/>
      <c r="C192" s="184" t="s">
        <v>448</v>
      </c>
      <c r="D192" s="73" t="s">
        <v>316</v>
      </c>
      <c r="E192" s="301" t="s">
        <v>317</v>
      </c>
      <c r="F192" s="301"/>
      <c r="G192" s="301"/>
      <c r="H192" s="301"/>
      <c r="I192" s="301"/>
      <c r="J192" s="301"/>
      <c r="K192" s="301"/>
      <c r="M192" s="74" t="s">
        <v>377</v>
      </c>
      <c r="W192" s="106" t="s">
        <v>286</v>
      </c>
      <c r="X192" s="92">
        <v>151</v>
      </c>
      <c r="Y192" s="302">
        <v>0</v>
      </c>
      <c r="Z192" s="302"/>
      <c r="AA192" s="302"/>
      <c r="AB192" s="308">
        <v>10805</v>
      </c>
      <c r="AC192" s="308"/>
      <c r="AD192" s="256">
        <v>10805</v>
      </c>
      <c r="AE192" s="259"/>
      <c r="AF192" s="259"/>
      <c r="AG192" s="259"/>
      <c r="AH192" s="303">
        <f t="shared" ref="AH192:AH193" si="38">SUM(AD192*Y192)</f>
        <v>0</v>
      </c>
      <c r="AI192" s="303"/>
      <c r="AJ192" s="303"/>
      <c r="AK192" s="234">
        <f t="shared" ref="AK192:AK193" si="39">SUM(AH192)</f>
        <v>0</v>
      </c>
      <c r="AL192" s="285">
        <f t="shared" si="35"/>
        <v>0</v>
      </c>
      <c r="AM192" s="286"/>
      <c r="AN192" s="286"/>
      <c r="AO192" s="287"/>
    </row>
    <row r="193" spans="1:41" ht="15" customHeight="1" thickBot="1">
      <c r="A193" s="295">
        <v>160</v>
      </c>
      <c r="B193" s="295"/>
      <c r="C193" s="184" t="s">
        <v>448</v>
      </c>
      <c r="D193" s="73" t="s">
        <v>318</v>
      </c>
      <c r="E193" s="301" t="s">
        <v>319</v>
      </c>
      <c r="F193" s="301"/>
      <c r="G193" s="301"/>
      <c r="H193" s="301"/>
      <c r="I193" s="301"/>
      <c r="J193" s="301"/>
      <c r="K193" s="301"/>
      <c r="M193" s="74" t="s">
        <v>377</v>
      </c>
      <c r="W193" s="106" t="s">
        <v>291</v>
      </c>
      <c r="X193" s="92">
        <v>238</v>
      </c>
      <c r="Y193" s="302">
        <v>0</v>
      </c>
      <c r="Z193" s="302"/>
      <c r="AA193" s="302"/>
      <c r="AB193" s="308">
        <v>15990</v>
      </c>
      <c r="AC193" s="308"/>
      <c r="AD193" s="256">
        <v>15990</v>
      </c>
      <c r="AE193" s="259"/>
      <c r="AF193" s="259"/>
      <c r="AG193" s="259"/>
      <c r="AH193" s="303">
        <f t="shared" si="38"/>
        <v>0</v>
      </c>
      <c r="AI193" s="303"/>
      <c r="AJ193" s="303"/>
      <c r="AK193" s="234">
        <f t="shared" si="39"/>
        <v>0</v>
      </c>
      <c r="AL193" s="285">
        <f t="shared" si="35"/>
        <v>0</v>
      </c>
      <c r="AM193" s="286"/>
      <c r="AN193" s="286"/>
      <c r="AO193" s="287"/>
    </row>
    <row r="194" spans="1:41" ht="15" thickBot="1">
      <c r="A194" s="333">
        <v>167</v>
      </c>
      <c r="B194" s="333"/>
      <c r="C194" s="209"/>
      <c r="D194" s="334" t="s">
        <v>335</v>
      </c>
      <c r="E194" s="334"/>
      <c r="F194" s="334"/>
      <c r="G194" s="334"/>
      <c r="H194" s="334"/>
      <c r="I194" s="334"/>
      <c r="J194" s="334"/>
      <c r="K194" s="334"/>
      <c r="L194" s="334"/>
      <c r="M194" s="334"/>
      <c r="N194" s="334"/>
      <c r="O194" s="334"/>
      <c r="P194" s="334"/>
      <c r="Q194" s="334"/>
      <c r="R194" s="334"/>
      <c r="S194" s="334"/>
      <c r="T194" s="334"/>
      <c r="U194" s="334"/>
      <c r="V194" s="334"/>
      <c r="W194" s="334"/>
      <c r="X194" s="334"/>
      <c r="Y194" s="334"/>
      <c r="Z194" s="334"/>
      <c r="AA194" s="105"/>
      <c r="AB194" s="335"/>
      <c r="AC194" s="335"/>
      <c r="AD194" s="335"/>
      <c r="AE194" s="335"/>
      <c r="AF194" s="129"/>
      <c r="AG194" s="129"/>
      <c r="AH194" s="336"/>
      <c r="AI194" s="336"/>
      <c r="AJ194" s="336"/>
      <c r="AK194" s="247"/>
      <c r="AL194" s="337"/>
      <c r="AM194" s="337"/>
      <c r="AN194" s="337"/>
      <c r="AO194" s="338"/>
    </row>
    <row r="195" spans="1:41" ht="15" customHeight="1">
      <c r="A195" s="294">
        <v>168</v>
      </c>
      <c r="B195" s="294"/>
      <c r="C195" s="184" t="s">
        <v>448</v>
      </c>
      <c r="D195" s="118" t="s">
        <v>336</v>
      </c>
      <c r="E195" s="296" t="s">
        <v>337</v>
      </c>
      <c r="F195" s="297"/>
      <c r="G195" s="297"/>
      <c r="H195" s="297"/>
      <c r="I195" s="297"/>
      <c r="J195" s="297"/>
      <c r="K195" s="297"/>
      <c r="L195" s="298"/>
      <c r="M195" s="119" t="s">
        <v>375</v>
      </c>
      <c r="W195" s="120" t="s">
        <v>338</v>
      </c>
      <c r="X195" s="121">
        <v>20</v>
      </c>
      <c r="Y195" s="299">
        <v>0</v>
      </c>
      <c r="Z195" s="299"/>
      <c r="AA195" s="299"/>
      <c r="AB195" s="339">
        <v>7300</v>
      </c>
      <c r="AC195" s="339"/>
      <c r="AD195" s="258">
        <v>3650</v>
      </c>
      <c r="AE195" s="259"/>
      <c r="AF195" s="259"/>
      <c r="AG195" s="259"/>
      <c r="AH195" s="300">
        <f>SUM(Y195*AD195)</f>
        <v>0</v>
      </c>
      <c r="AI195" s="300"/>
      <c r="AJ195" s="300"/>
      <c r="AK195" s="234">
        <f>SUM(AH195)</f>
        <v>0</v>
      </c>
      <c r="AL195" s="285">
        <f t="shared" ref="AL195:AL200" si="40">AH195*($AC$10% - 1)</f>
        <v>0</v>
      </c>
      <c r="AM195" s="286"/>
      <c r="AN195" s="286"/>
      <c r="AO195" s="287"/>
    </row>
    <row r="196" spans="1:41" ht="15" customHeight="1">
      <c r="A196" s="295">
        <v>169</v>
      </c>
      <c r="B196" s="295"/>
      <c r="C196" s="217" t="s">
        <v>448</v>
      </c>
      <c r="D196" s="77" t="s">
        <v>339</v>
      </c>
      <c r="E196" s="266" t="s">
        <v>450</v>
      </c>
      <c r="F196" s="267"/>
      <c r="G196" s="267"/>
      <c r="H196" s="267"/>
      <c r="I196" s="267"/>
      <c r="J196" s="267"/>
      <c r="K196" s="268"/>
      <c r="M196" s="74" t="s">
        <v>375</v>
      </c>
      <c r="W196" s="81" t="s">
        <v>338</v>
      </c>
      <c r="X196" s="92">
        <v>36</v>
      </c>
      <c r="Y196" s="302">
        <v>0</v>
      </c>
      <c r="Z196" s="302"/>
      <c r="AA196" s="302"/>
      <c r="AB196" s="308">
        <v>12980</v>
      </c>
      <c r="AC196" s="308"/>
      <c r="AD196" s="256">
        <v>6490</v>
      </c>
      <c r="AE196" s="259"/>
      <c r="AF196" s="259"/>
      <c r="AG196" s="259"/>
      <c r="AH196" s="303">
        <f>SUM(Y196*AD196)</f>
        <v>0</v>
      </c>
      <c r="AI196" s="303"/>
      <c r="AJ196" s="303"/>
      <c r="AK196" s="234">
        <f>SUM(AH196)</f>
        <v>0</v>
      </c>
      <c r="AL196" s="285">
        <f t="shared" si="40"/>
        <v>0</v>
      </c>
      <c r="AM196" s="286"/>
      <c r="AN196" s="286"/>
      <c r="AO196" s="287"/>
    </row>
    <row r="197" spans="1:41" ht="15" customHeight="1">
      <c r="A197" s="295">
        <v>170</v>
      </c>
      <c r="B197" s="295"/>
      <c r="C197" s="107" t="s">
        <v>20</v>
      </c>
      <c r="D197" s="42" t="s">
        <v>340</v>
      </c>
      <c r="E197" s="306" t="s">
        <v>341</v>
      </c>
      <c r="F197" s="307"/>
      <c r="G197" s="307"/>
      <c r="H197" s="307"/>
      <c r="I197" s="307"/>
      <c r="J197" s="307"/>
      <c r="K197" s="307"/>
      <c r="L197" s="94"/>
      <c r="M197" s="57" t="s">
        <v>377</v>
      </c>
      <c r="N197" s="94"/>
      <c r="O197" s="94"/>
      <c r="P197" s="94"/>
      <c r="Q197" s="94"/>
      <c r="R197" s="94"/>
      <c r="S197" s="94"/>
      <c r="T197" s="94"/>
      <c r="U197" s="94"/>
      <c r="V197" s="95"/>
      <c r="W197" s="96" t="s">
        <v>342</v>
      </c>
      <c r="X197" s="96">
        <v>100</v>
      </c>
      <c r="Y197" s="302">
        <v>0</v>
      </c>
      <c r="Z197" s="302"/>
      <c r="AA197" s="302"/>
      <c r="AB197" s="308">
        <v>13100</v>
      </c>
      <c r="AC197" s="308"/>
      <c r="AD197" s="309">
        <v>13100</v>
      </c>
      <c r="AE197" s="309"/>
      <c r="AF197" s="309"/>
      <c r="AG197" s="309"/>
      <c r="AH197" s="310">
        <f>AD197*Y197</f>
        <v>0</v>
      </c>
      <c r="AI197" s="311"/>
      <c r="AJ197" s="311"/>
      <c r="AK197" s="312"/>
      <c r="AL197" s="285">
        <f t="shared" si="40"/>
        <v>0</v>
      </c>
      <c r="AM197" s="286"/>
      <c r="AN197" s="286"/>
      <c r="AO197" s="287"/>
    </row>
    <row r="198" spans="1:41" ht="15" customHeight="1">
      <c r="A198" s="295">
        <v>171</v>
      </c>
      <c r="B198" s="295"/>
      <c r="C198" s="107" t="s">
        <v>20</v>
      </c>
      <c r="D198" s="42" t="s">
        <v>343</v>
      </c>
      <c r="E198" s="306" t="s">
        <v>344</v>
      </c>
      <c r="F198" s="307"/>
      <c r="G198" s="307"/>
      <c r="H198" s="307"/>
      <c r="I198" s="307"/>
      <c r="J198" s="307"/>
      <c r="K198" s="307"/>
      <c r="L198" s="94"/>
      <c r="M198" s="57" t="s">
        <v>377</v>
      </c>
      <c r="N198" s="94"/>
      <c r="O198" s="94"/>
      <c r="P198" s="94"/>
      <c r="Q198" s="94"/>
      <c r="R198" s="94"/>
      <c r="S198" s="94"/>
      <c r="T198" s="94"/>
      <c r="U198" s="94"/>
      <c r="V198" s="95"/>
      <c r="W198" s="96" t="s">
        <v>342</v>
      </c>
      <c r="X198" s="96">
        <v>100</v>
      </c>
      <c r="Y198" s="302">
        <v>0</v>
      </c>
      <c r="Z198" s="302"/>
      <c r="AA198" s="302"/>
      <c r="AB198" s="308">
        <v>13400</v>
      </c>
      <c r="AC198" s="308"/>
      <c r="AD198" s="309">
        <v>13400</v>
      </c>
      <c r="AE198" s="309"/>
      <c r="AF198" s="309"/>
      <c r="AG198" s="309"/>
      <c r="AH198" s="310">
        <f>AD198*Y198</f>
        <v>0</v>
      </c>
      <c r="AI198" s="311"/>
      <c r="AJ198" s="311"/>
      <c r="AK198" s="312"/>
      <c r="AL198" s="285">
        <f t="shared" si="40"/>
        <v>0</v>
      </c>
      <c r="AM198" s="286"/>
      <c r="AN198" s="286"/>
      <c r="AO198" s="287"/>
    </row>
    <row r="199" spans="1:41" ht="16.5" customHeight="1">
      <c r="A199" s="295">
        <v>172</v>
      </c>
      <c r="B199" s="295"/>
      <c r="C199" s="217" t="s">
        <v>448</v>
      </c>
      <c r="D199" s="77" t="s">
        <v>345</v>
      </c>
      <c r="E199" s="301" t="s">
        <v>451</v>
      </c>
      <c r="F199" s="301"/>
      <c r="G199" s="301"/>
      <c r="H199" s="301"/>
      <c r="I199" s="301"/>
      <c r="J199" s="301"/>
      <c r="K199" s="301"/>
      <c r="L199" s="91"/>
      <c r="M199" s="74" t="s">
        <v>375</v>
      </c>
      <c r="W199" s="123" t="s">
        <v>346</v>
      </c>
      <c r="X199" s="116">
        <v>25</v>
      </c>
      <c r="Y199" s="302">
        <v>0</v>
      </c>
      <c r="Z199" s="302"/>
      <c r="AA199" s="302"/>
      <c r="AB199" s="332">
        <v>11700</v>
      </c>
      <c r="AC199" s="332"/>
      <c r="AD199" s="260">
        <v>5850</v>
      </c>
      <c r="AE199" s="259"/>
      <c r="AF199" s="259"/>
      <c r="AG199" s="259"/>
      <c r="AH199" s="323">
        <f>SUM(Y199*AD199)</f>
        <v>0</v>
      </c>
      <c r="AI199" s="323"/>
      <c r="AJ199" s="323"/>
      <c r="AK199" s="234">
        <f>SUM(AH199)</f>
        <v>0</v>
      </c>
      <c r="AL199" s="285">
        <f t="shared" si="40"/>
        <v>0</v>
      </c>
      <c r="AM199" s="286"/>
      <c r="AN199" s="286"/>
      <c r="AO199" s="287"/>
    </row>
    <row r="200" spans="1:41" ht="15" customHeight="1">
      <c r="A200" s="295">
        <v>173</v>
      </c>
      <c r="B200" s="295"/>
      <c r="C200" s="217" t="s">
        <v>448</v>
      </c>
      <c r="D200" s="77" t="s">
        <v>347</v>
      </c>
      <c r="E200" s="301" t="s">
        <v>348</v>
      </c>
      <c r="F200" s="301"/>
      <c r="G200" s="301"/>
      <c r="H200" s="301"/>
      <c r="I200" s="301"/>
      <c r="J200" s="301"/>
      <c r="K200" s="301"/>
      <c r="L200" s="91"/>
      <c r="M200" s="74" t="s">
        <v>375</v>
      </c>
      <c r="N200" s="69"/>
      <c r="O200" s="69"/>
      <c r="P200" s="69"/>
      <c r="Q200" s="69"/>
      <c r="R200" s="69"/>
      <c r="S200" s="69"/>
      <c r="T200" s="69"/>
      <c r="U200" s="69"/>
      <c r="V200" s="69"/>
      <c r="W200" s="81" t="s">
        <v>346</v>
      </c>
      <c r="X200" s="92">
        <v>36</v>
      </c>
      <c r="Y200" s="302">
        <v>0</v>
      </c>
      <c r="Z200" s="302"/>
      <c r="AA200" s="302"/>
      <c r="AB200" s="308">
        <v>16860</v>
      </c>
      <c r="AC200" s="308"/>
      <c r="AD200" s="256">
        <v>8430</v>
      </c>
      <c r="AE200" s="257"/>
      <c r="AF200" s="257"/>
      <c r="AG200" s="257"/>
      <c r="AH200" s="323">
        <f>SUM(Y200*AD200)</f>
        <v>0</v>
      </c>
      <c r="AI200" s="323"/>
      <c r="AJ200" s="323"/>
      <c r="AK200" s="253">
        <f>SUM(AH200)</f>
        <v>0</v>
      </c>
      <c r="AL200" s="285">
        <f t="shared" si="40"/>
        <v>0</v>
      </c>
      <c r="AM200" s="286"/>
      <c r="AN200" s="286"/>
      <c r="AO200" s="287"/>
    </row>
    <row r="201" spans="1:41" ht="16">
      <c r="A201" s="193" t="s">
        <v>422</v>
      </c>
      <c r="B201" s="145"/>
      <c r="C201" s="202"/>
      <c r="D201" s="202"/>
      <c r="E201" s="202"/>
      <c r="F201" s="202"/>
      <c r="G201" s="202"/>
      <c r="H201" s="202"/>
      <c r="I201" s="202"/>
      <c r="J201" s="202"/>
      <c r="K201" s="202"/>
      <c r="L201" s="202"/>
      <c r="M201" s="202"/>
      <c r="N201" s="197"/>
      <c r="O201" s="197"/>
      <c r="P201" s="197"/>
      <c r="Q201" s="197"/>
      <c r="R201" s="197"/>
      <c r="S201" s="197"/>
      <c r="T201" s="197"/>
      <c r="U201" s="197"/>
      <c r="V201" s="197"/>
      <c r="W201" s="218"/>
      <c r="X201" s="314" t="s">
        <v>390</v>
      </c>
      <c r="Y201" s="314"/>
      <c r="Z201" s="314"/>
      <c r="AA201" s="314"/>
      <c r="AB201" s="314"/>
      <c r="AC201" s="314"/>
      <c r="AD201" s="314"/>
      <c r="AE201" s="218"/>
      <c r="AF201" s="218"/>
      <c r="AG201" s="218"/>
      <c r="AH201" s="315">
        <f>SUM(AH16:AH200)</f>
        <v>0</v>
      </c>
      <c r="AI201" s="315"/>
      <c r="AJ201" s="315"/>
      <c r="AK201" s="315"/>
      <c r="AL201" s="315"/>
      <c r="AM201" s="315"/>
      <c r="AN201" s="315"/>
      <c r="AO201" s="316"/>
    </row>
    <row r="202" spans="1:41" ht="26.25" customHeight="1">
      <c r="A202" s="151"/>
      <c r="B202" s="151"/>
      <c r="C202" s="151"/>
      <c r="D202" s="151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99" t="s">
        <v>446</v>
      </c>
      <c r="S202" s="200"/>
      <c r="T202" s="200"/>
      <c r="U202" s="200"/>
      <c r="V202" s="200"/>
      <c r="W202" s="203"/>
      <c r="X202" s="313" t="s">
        <v>389</v>
      </c>
      <c r="Y202" s="313"/>
      <c r="Z202" s="313"/>
      <c r="AA202" s="313"/>
      <c r="AB202" s="313"/>
      <c r="AC202" s="313"/>
      <c r="AD202" s="313"/>
      <c r="AE202" s="200"/>
      <c r="AF202" s="200"/>
      <c r="AG202" s="201"/>
      <c r="AH202" s="329">
        <f>AH201-(AH201*AC10%)</f>
        <v>0</v>
      </c>
      <c r="AI202" s="330"/>
      <c r="AJ202" s="330"/>
      <c r="AK202" s="330"/>
      <c r="AL202" s="330"/>
      <c r="AM202" s="330"/>
      <c r="AN202" s="330"/>
      <c r="AO202" s="331"/>
    </row>
    <row r="203" spans="1:41" ht="15">
      <c r="A203" s="151"/>
      <c r="B203" s="151"/>
      <c r="C203" s="151"/>
      <c r="D203" s="151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49"/>
      <c r="S203" s="149"/>
      <c r="T203" s="149"/>
      <c r="U203" s="149"/>
      <c r="V203" s="149"/>
      <c r="W203" s="149"/>
      <c r="X203" s="149"/>
      <c r="Y203" s="149"/>
      <c r="Z203" s="149"/>
      <c r="AA203" s="149"/>
      <c r="AB203" s="149"/>
      <c r="AC203" s="149"/>
      <c r="AD203" s="149"/>
      <c r="AE203" s="149"/>
      <c r="AF203" s="149"/>
      <c r="AG203" s="149"/>
      <c r="AH203" s="148"/>
      <c r="AI203" s="148"/>
      <c r="AJ203" s="148"/>
      <c r="AK203" s="148"/>
      <c r="AL203" s="148"/>
      <c r="AM203" s="147"/>
      <c r="AN203" s="147"/>
      <c r="AO203" s="146"/>
    </row>
    <row r="204" spans="1:41" ht="16">
      <c r="A204" s="327" t="s">
        <v>6</v>
      </c>
      <c r="B204" s="328"/>
      <c r="C204" s="328"/>
      <c r="D204" s="328"/>
      <c r="E204" s="328"/>
      <c r="F204" s="328"/>
      <c r="G204" s="328"/>
      <c r="H204" s="328"/>
      <c r="I204" s="328"/>
      <c r="J204" s="328"/>
      <c r="K204" s="328"/>
      <c r="L204" s="328"/>
      <c r="M204" s="328"/>
      <c r="N204" s="328"/>
      <c r="O204" s="328"/>
      <c r="P204" s="328"/>
      <c r="Q204" s="328"/>
      <c r="R204" s="328"/>
      <c r="S204" s="328"/>
      <c r="T204" s="328"/>
      <c r="U204" s="328"/>
      <c r="V204" s="328"/>
      <c r="W204" s="328"/>
      <c r="X204" s="328"/>
      <c r="Y204" s="328"/>
      <c r="Z204" s="328"/>
      <c r="AA204" s="328"/>
      <c r="AB204" s="328"/>
      <c r="AC204" s="328"/>
      <c r="AD204" s="328"/>
      <c r="AE204" s="328"/>
      <c r="AF204" s="328"/>
      <c r="AG204" s="328"/>
      <c r="AH204" s="328"/>
      <c r="AI204" s="328"/>
      <c r="AJ204" s="328"/>
      <c r="AK204" s="328"/>
      <c r="AL204" s="328"/>
      <c r="AM204" s="328"/>
      <c r="AN204" s="328"/>
      <c r="AO204" s="328"/>
    </row>
    <row r="205" spans="1:41">
      <c r="A205"/>
      <c r="C205"/>
      <c r="D205"/>
      <c r="E205"/>
      <c r="F205"/>
      <c r="G205"/>
      <c r="H205"/>
      <c r="I205"/>
      <c r="J205"/>
      <c r="K205"/>
      <c r="M205"/>
      <c r="W205"/>
      <c r="X205"/>
      <c r="Y205"/>
      <c r="Z205"/>
      <c r="AB205"/>
      <c r="AC205"/>
      <c r="AD205"/>
      <c r="AE205"/>
      <c r="AF205"/>
      <c r="AG205"/>
    </row>
    <row r="206" spans="1:41">
      <c r="A206"/>
      <c r="C206"/>
      <c r="D206"/>
      <c r="E206"/>
      <c r="F206"/>
      <c r="G206"/>
      <c r="H206"/>
      <c r="I206"/>
      <c r="J206"/>
      <c r="K206"/>
      <c r="M206"/>
      <c r="W206"/>
      <c r="X206"/>
      <c r="Y206"/>
      <c r="Z206"/>
      <c r="AB206"/>
      <c r="AC206"/>
      <c r="AD206"/>
      <c r="AE206"/>
      <c r="AF206"/>
      <c r="AG206"/>
    </row>
    <row r="207" spans="1:41">
      <c r="A207"/>
      <c r="C207"/>
      <c r="D207"/>
      <c r="E207"/>
      <c r="F207"/>
      <c r="G207"/>
      <c r="H207"/>
      <c r="I207"/>
      <c r="J207"/>
      <c r="K207"/>
      <c r="M207"/>
      <c r="W207"/>
      <c r="X207"/>
      <c r="Y207"/>
      <c r="Z207"/>
      <c r="AB207"/>
      <c r="AC207"/>
      <c r="AD207"/>
      <c r="AE207"/>
      <c r="AF207"/>
      <c r="AG207"/>
    </row>
    <row r="208" spans="1:41">
      <c r="A208"/>
      <c r="C208"/>
      <c r="D208"/>
      <c r="E208"/>
      <c r="F208"/>
      <c r="G208"/>
      <c r="H208"/>
      <c r="I208"/>
      <c r="J208"/>
      <c r="K208"/>
      <c r="M208"/>
      <c r="W208"/>
      <c r="X208"/>
      <c r="Y208"/>
      <c r="Z208"/>
      <c r="AB208"/>
      <c r="AC208"/>
      <c r="AD208"/>
      <c r="AE208"/>
      <c r="AF208"/>
      <c r="AG208"/>
    </row>
    <row r="209" spans="1:33">
      <c r="A209"/>
      <c r="C209"/>
      <c r="D209"/>
      <c r="E209"/>
      <c r="F209"/>
      <c r="G209"/>
      <c r="H209"/>
      <c r="I209"/>
      <c r="J209"/>
      <c r="K209"/>
      <c r="M209"/>
      <c r="W209"/>
      <c r="X209"/>
      <c r="Y209"/>
      <c r="Z209"/>
      <c r="AB209"/>
      <c r="AC209"/>
      <c r="AD209"/>
      <c r="AE209"/>
      <c r="AF209"/>
      <c r="AG209"/>
    </row>
    <row r="210" spans="1:33">
      <c r="A210"/>
      <c r="C210"/>
      <c r="D210"/>
      <c r="E210"/>
      <c r="F210"/>
      <c r="G210"/>
      <c r="H210"/>
      <c r="I210"/>
      <c r="J210"/>
      <c r="K210"/>
      <c r="M210"/>
      <c r="W210"/>
      <c r="X210"/>
      <c r="Y210"/>
      <c r="Z210"/>
      <c r="AB210"/>
      <c r="AC210"/>
      <c r="AD210"/>
      <c r="AE210"/>
      <c r="AF210"/>
      <c r="AG210"/>
    </row>
    <row r="211" spans="1:33">
      <c r="A211"/>
      <c r="C211"/>
      <c r="D211"/>
      <c r="E211"/>
      <c r="F211"/>
      <c r="G211"/>
      <c r="H211"/>
      <c r="I211"/>
      <c r="J211"/>
      <c r="K211"/>
      <c r="M211"/>
      <c r="W211"/>
      <c r="X211"/>
      <c r="Y211"/>
      <c r="Z211"/>
      <c r="AB211"/>
      <c r="AC211"/>
      <c r="AD211"/>
      <c r="AE211"/>
      <c r="AF211"/>
      <c r="AG211"/>
    </row>
    <row r="212" spans="1:33">
      <c r="A212"/>
      <c r="C212"/>
      <c r="D212"/>
      <c r="E212"/>
      <c r="F212"/>
      <c r="G212"/>
      <c r="H212"/>
      <c r="I212"/>
      <c r="J212"/>
      <c r="K212"/>
      <c r="M212"/>
      <c r="W212"/>
      <c r="X212"/>
      <c r="Y212"/>
      <c r="Z212"/>
      <c r="AB212"/>
      <c r="AC212"/>
      <c r="AD212"/>
      <c r="AE212"/>
      <c r="AF212"/>
      <c r="AG212"/>
    </row>
    <row r="213" spans="1:33">
      <c r="A213"/>
      <c r="C213"/>
      <c r="D213"/>
      <c r="E213"/>
      <c r="F213"/>
      <c r="G213"/>
      <c r="H213"/>
      <c r="I213"/>
      <c r="J213"/>
      <c r="K213"/>
      <c r="M213"/>
      <c r="W213"/>
      <c r="X213"/>
      <c r="Y213"/>
      <c r="Z213"/>
      <c r="AB213"/>
      <c r="AC213"/>
      <c r="AD213"/>
      <c r="AE213"/>
      <c r="AF213"/>
      <c r="AG213"/>
    </row>
    <row r="214" spans="1:33">
      <c r="A214"/>
      <c r="C214"/>
      <c r="D214"/>
      <c r="E214"/>
      <c r="F214"/>
      <c r="G214"/>
      <c r="H214"/>
      <c r="I214"/>
      <c r="J214"/>
      <c r="K214"/>
      <c r="M214"/>
      <c r="W214"/>
      <c r="X214"/>
      <c r="Y214"/>
      <c r="Z214"/>
      <c r="AB214"/>
      <c r="AC214"/>
      <c r="AD214"/>
      <c r="AE214"/>
      <c r="AF214"/>
      <c r="AG214"/>
    </row>
    <row r="215" spans="1:33">
      <c r="A215"/>
      <c r="C215"/>
      <c r="D215"/>
      <c r="E215"/>
      <c r="F215"/>
      <c r="G215"/>
      <c r="H215"/>
      <c r="I215"/>
      <c r="J215"/>
      <c r="K215"/>
      <c r="M215"/>
      <c r="W215"/>
      <c r="X215"/>
      <c r="Y215"/>
      <c r="Z215"/>
      <c r="AB215"/>
      <c r="AC215"/>
      <c r="AD215"/>
      <c r="AE215"/>
      <c r="AF215"/>
      <c r="AG215"/>
    </row>
    <row r="216" spans="1:33">
      <c r="A216"/>
      <c r="C216"/>
      <c r="D216"/>
      <c r="E216"/>
      <c r="F216"/>
      <c r="G216"/>
      <c r="H216"/>
      <c r="I216"/>
      <c r="J216"/>
      <c r="K216"/>
      <c r="M216"/>
      <c r="W216"/>
      <c r="X216"/>
      <c r="Y216"/>
      <c r="Z216"/>
      <c r="AB216"/>
      <c r="AC216"/>
      <c r="AD216"/>
      <c r="AE216"/>
      <c r="AF216"/>
      <c r="AG216"/>
    </row>
    <row r="217" spans="1:33">
      <c r="A217"/>
      <c r="C217"/>
      <c r="D217"/>
      <c r="E217"/>
      <c r="F217"/>
      <c r="G217"/>
      <c r="H217"/>
      <c r="I217"/>
      <c r="J217"/>
      <c r="K217"/>
      <c r="M217"/>
      <c r="W217"/>
      <c r="X217"/>
      <c r="Y217"/>
      <c r="Z217"/>
      <c r="AB217"/>
      <c r="AC217"/>
      <c r="AD217"/>
      <c r="AE217"/>
      <c r="AF217"/>
      <c r="AG217"/>
    </row>
    <row r="218" spans="1:33">
      <c r="A218"/>
      <c r="C218"/>
      <c r="D218"/>
      <c r="E218"/>
      <c r="F218"/>
      <c r="G218"/>
      <c r="H218"/>
      <c r="I218"/>
      <c r="J218"/>
      <c r="K218"/>
      <c r="M218"/>
      <c r="W218"/>
      <c r="X218"/>
      <c r="Y218"/>
      <c r="Z218"/>
      <c r="AB218"/>
      <c r="AC218"/>
      <c r="AD218"/>
      <c r="AE218"/>
      <c r="AF218"/>
      <c r="AG218"/>
    </row>
    <row r="219" spans="1:33">
      <c r="A219"/>
      <c r="C219"/>
      <c r="D219"/>
      <c r="E219"/>
      <c r="F219"/>
      <c r="G219"/>
      <c r="H219"/>
      <c r="I219"/>
      <c r="J219"/>
      <c r="K219"/>
      <c r="M219"/>
      <c r="W219"/>
      <c r="X219"/>
      <c r="Y219"/>
      <c r="Z219"/>
      <c r="AB219"/>
      <c r="AC219"/>
      <c r="AD219"/>
      <c r="AE219"/>
      <c r="AF219"/>
      <c r="AG219"/>
    </row>
    <row r="220" spans="1:33">
      <c r="A220"/>
      <c r="C220"/>
      <c r="D220"/>
      <c r="E220"/>
      <c r="F220"/>
      <c r="G220"/>
      <c r="H220"/>
      <c r="I220"/>
      <c r="J220"/>
      <c r="K220"/>
      <c r="M220"/>
      <c r="W220"/>
      <c r="X220"/>
      <c r="Y220"/>
      <c r="Z220"/>
      <c r="AB220"/>
      <c r="AC220"/>
      <c r="AD220"/>
      <c r="AE220"/>
      <c r="AF220"/>
      <c r="AG220"/>
    </row>
  </sheetData>
  <mergeCells count="1156">
    <mergeCell ref="AL172:AO172"/>
    <mergeCell ref="AL173:AO173"/>
    <mergeCell ref="AB184:AC184"/>
    <mergeCell ref="AB185:AC185"/>
    <mergeCell ref="AB186:AC186"/>
    <mergeCell ref="AH184:AJ184"/>
    <mergeCell ref="AH185:AJ185"/>
    <mergeCell ref="AH186:AJ186"/>
    <mergeCell ref="AL184:AO184"/>
    <mergeCell ref="AL185:AO185"/>
    <mergeCell ref="AL186:AO186"/>
    <mergeCell ref="E172:K172"/>
    <mergeCell ref="Y172:AA172"/>
    <mergeCell ref="E173:K173"/>
    <mergeCell ref="A177:B177"/>
    <mergeCell ref="E177:K177"/>
    <mergeCell ref="AB177:AC177"/>
    <mergeCell ref="AH177:AJ177"/>
    <mergeCell ref="AL177:AO177"/>
    <mergeCell ref="E176:K176"/>
    <mergeCell ref="AB176:AC176"/>
    <mergeCell ref="AH176:AJ176"/>
    <mergeCell ref="AL176:AO176"/>
    <mergeCell ref="A175:B175"/>
    <mergeCell ref="E175:K175"/>
    <mergeCell ref="AH175:AJ175"/>
    <mergeCell ref="AL175:AO175"/>
    <mergeCell ref="A179:B179"/>
    <mergeCell ref="E179:K179"/>
    <mergeCell ref="AB179:AC179"/>
    <mergeCell ref="AH179:AJ179"/>
    <mergeCell ref="AL179:AO179"/>
    <mergeCell ref="Y112:AA112"/>
    <mergeCell ref="Y115:AA115"/>
    <mergeCell ref="Y117:AA117"/>
    <mergeCell ref="Y119:AA119"/>
    <mergeCell ref="Y120:AA120"/>
    <mergeCell ref="Y121:AA121"/>
    <mergeCell ref="Y122:AA122"/>
    <mergeCell ref="Y127:AA127"/>
    <mergeCell ref="Y132:AA132"/>
    <mergeCell ref="Y178:AA178"/>
    <mergeCell ref="Y179:AA179"/>
    <mergeCell ref="Y180:AA180"/>
    <mergeCell ref="Y181:AA181"/>
    <mergeCell ref="Y183:AA183"/>
    <mergeCell ref="Y187:AA187"/>
    <mergeCell ref="Y192:AA192"/>
    <mergeCell ref="Y193:AA193"/>
    <mergeCell ref="Y173:AA173"/>
    <mergeCell ref="Y182:AA182"/>
    <mergeCell ref="Y184:AA184"/>
    <mergeCell ref="Y185:AA185"/>
    <mergeCell ref="Y143:AA143"/>
    <mergeCell ref="Y186:AA186"/>
    <mergeCell ref="Y175:AA175"/>
    <mergeCell ref="Y176:AA176"/>
    <mergeCell ref="Y177:AA177"/>
    <mergeCell ref="E65:K65"/>
    <mergeCell ref="Y65:Z65"/>
    <mergeCell ref="AB65:AC65"/>
    <mergeCell ref="AD65:AF65"/>
    <mergeCell ref="AH65:AJ65"/>
    <mergeCell ref="AL65:AO65"/>
    <mergeCell ref="A68:B68"/>
    <mergeCell ref="D68:AA68"/>
    <mergeCell ref="AB68:AC68"/>
    <mergeCell ref="AD68:AG68"/>
    <mergeCell ref="AH68:AK68"/>
    <mergeCell ref="AL68:AO68"/>
    <mergeCell ref="AL66:AO66"/>
    <mergeCell ref="E67:K67"/>
    <mergeCell ref="Y67:Z67"/>
    <mergeCell ref="AB67:AC67"/>
    <mergeCell ref="AH67:AJ67"/>
    <mergeCell ref="AL67:AO67"/>
    <mergeCell ref="A66:B66"/>
    <mergeCell ref="E66:K66"/>
    <mergeCell ref="Y66:Z66"/>
    <mergeCell ref="AB66:AC66"/>
    <mergeCell ref="AD66:AF66"/>
    <mergeCell ref="AH66:AJ66"/>
    <mergeCell ref="O1:AN1"/>
    <mergeCell ref="AJ2:AN2"/>
    <mergeCell ref="AD3:AN3"/>
    <mergeCell ref="AD4:AN4"/>
    <mergeCell ref="Y13:AA14"/>
    <mergeCell ref="AH13:AK14"/>
    <mergeCell ref="AL13:AO13"/>
    <mergeCell ref="AL14:AO14"/>
    <mergeCell ref="AC10:AD10"/>
    <mergeCell ref="AF10:AH10"/>
    <mergeCell ref="A12:AO12"/>
    <mergeCell ref="A13:B14"/>
    <mergeCell ref="D13:D14"/>
    <mergeCell ref="E13:K14"/>
    <mergeCell ref="M13:M14"/>
    <mergeCell ref="W13:W14"/>
    <mergeCell ref="X13:X14"/>
    <mergeCell ref="O5:AB5"/>
    <mergeCell ref="AE5:AN5"/>
    <mergeCell ref="A6:AK6"/>
    <mergeCell ref="A7:AK7"/>
    <mergeCell ref="A8:AK8"/>
    <mergeCell ref="AB13:AC13"/>
    <mergeCell ref="AB14:AC14"/>
    <mergeCell ref="E10:X10"/>
    <mergeCell ref="Y10:Z10"/>
    <mergeCell ref="F2:AB4"/>
    <mergeCell ref="AL16:AO16"/>
    <mergeCell ref="A17:B17"/>
    <mergeCell ref="E17:K17"/>
    <mergeCell ref="AB17:AC17"/>
    <mergeCell ref="AD17:AF17"/>
    <mergeCell ref="AH17:AJ17"/>
    <mergeCell ref="AL17:AO17"/>
    <mergeCell ref="A16:B16"/>
    <mergeCell ref="E16:K16"/>
    <mergeCell ref="Y16:AA16"/>
    <mergeCell ref="AB16:AC16"/>
    <mergeCell ref="AD16:AG16"/>
    <mergeCell ref="AH16:AK16"/>
    <mergeCell ref="A15:B15"/>
    <mergeCell ref="E15:Z15"/>
    <mergeCell ref="AB15:AC15"/>
    <mergeCell ref="AD15:AF15"/>
    <mergeCell ref="AH15:AJ15"/>
    <mergeCell ref="AL15:AO15"/>
    <mergeCell ref="Y17:AA17"/>
    <mergeCell ref="AL20:AO20"/>
    <mergeCell ref="A21:B21"/>
    <mergeCell ref="E21:K21"/>
    <mergeCell ref="AB21:AC21"/>
    <mergeCell ref="AD21:AF21"/>
    <mergeCell ref="AH21:AJ21"/>
    <mergeCell ref="AL21:AO21"/>
    <mergeCell ref="A20:B20"/>
    <mergeCell ref="E20:K20"/>
    <mergeCell ref="Y20:AA20"/>
    <mergeCell ref="AB20:AC20"/>
    <mergeCell ref="AD20:AG20"/>
    <mergeCell ref="AH20:AK20"/>
    <mergeCell ref="AL18:AO18"/>
    <mergeCell ref="A19:B19"/>
    <mergeCell ref="E19:K19"/>
    <mergeCell ref="Y19:AA19"/>
    <mergeCell ref="AB19:AC19"/>
    <mergeCell ref="AD19:AG19"/>
    <mergeCell ref="AH19:AK19"/>
    <mergeCell ref="AL19:AO19"/>
    <mergeCell ref="A18:B18"/>
    <mergeCell ref="E18:K18"/>
    <mergeCell ref="AB18:AC18"/>
    <mergeCell ref="AD18:AF18"/>
    <mergeCell ref="AH18:AJ18"/>
    <mergeCell ref="Y18:AA18"/>
    <mergeCell ref="Y21:AA21"/>
    <mergeCell ref="AL24:AO24"/>
    <mergeCell ref="A25:B25"/>
    <mergeCell ref="E25:K25"/>
    <mergeCell ref="AB25:AC25"/>
    <mergeCell ref="AD25:AF25"/>
    <mergeCell ref="AH25:AJ25"/>
    <mergeCell ref="AL25:AO25"/>
    <mergeCell ref="A24:B24"/>
    <mergeCell ref="E24:K24"/>
    <mergeCell ref="AB24:AC24"/>
    <mergeCell ref="AD24:AF24"/>
    <mergeCell ref="AH24:AJ24"/>
    <mergeCell ref="AL22:AO22"/>
    <mergeCell ref="A23:B23"/>
    <mergeCell ref="E23:K23"/>
    <mergeCell ref="AB23:AC23"/>
    <mergeCell ref="AD23:AF23"/>
    <mergeCell ref="AH23:AJ23"/>
    <mergeCell ref="AL23:AO23"/>
    <mergeCell ref="A22:B22"/>
    <mergeCell ref="E22:K22"/>
    <mergeCell ref="AB22:AC22"/>
    <mergeCell ref="AD22:AF22"/>
    <mergeCell ref="AH22:AJ22"/>
    <mergeCell ref="Y22:AA22"/>
    <mergeCell ref="Y23:AA23"/>
    <mergeCell ref="Y24:AA24"/>
    <mergeCell ref="Y25:AA25"/>
    <mergeCell ref="AL28:AO28"/>
    <mergeCell ref="A29:B29"/>
    <mergeCell ref="E29:K29"/>
    <mergeCell ref="Y29:Z29"/>
    <mergeCell ref="AB29:AC29"/>
    <mergeCell ref="AD29:AF29"/>
    <mergeCell ref="AH29:AJ29"/>
    <mergeCell ref="AL29:AO29"/>
    <mergeCell ref="A28:B28"/>
    <mergeCell ref="E28:K28"/>
    <mergeCell ref="AB28:AC28"/>
    <mergeCell ref="AD28:AF28"/>
    <mergeCell ref="AH28:AJ28"/>
    <mergeCell ref="AL26:AO26"/>
    <mergeCell ref="A27:B27"/>
    <mergeCell ref="D27:AA27"/>
    <mergeCell ref="AB27:AC27"/>
    <mergeCell ref="AD27:AG27"/>
    <mergeCell ref="AH27:AK27"/>
    <mergeCell ref="AL27:AO27"/>
    <mergeCell ref="A26:B26"/>
    <mergeCell ref="E26:K26"/>
    <mergeCell ref="AB26:AC26"/>
    <mergeCell ref="AD26:AF26"/>
    <mergeCell ref="AH26:AJ26"/>
    <mergeCell ref="Y26:AA26"/>
    <mergeCell ref="Y28:AA28"/>
    <mergeCell ref="AL32:AO32"/>
    <mergeCell ref="A33:B33"/>
    <mergeCell ref="D33:AA33"/>
    <mergeCell ref="AB33:AC33"/>
    <mergeCell ref="AD33:AG33"/>
    <mergeCell ref="AH33:AK33"/>
    <mergeCell ref="AL33:AO33"/>
    <mergeCell ref="A32:B32"/>
    <mergeCell ref="E32:K32"/>
    <mergeCell ref="Y32:Z32"/>
    <mergeCell ref="AB32:AC32"/>
    <mergeCell ref="AD32:AF32"/>
    <mergeCell ref="AH32:AJ32"/>
    <mergeCell ref="AL30:AO30"/>
    <mergeCell ref="A31:B31"/>
    <mergeCell ref="E31:K31"/>
    <mergeCell ref="Y31:Z31"/>
    <mergeCell ref="AB31:AC31"/>
    <mergeCell ref="AD31:AF31"/>
    <mergeCell ref="AH31:AJ31"/>
    <mergeCell ref="AL31:AO31"/>
    <mergeCell ref="A30:B30"/>
    <mergeCell ref="E30:K30"/>
    <mergeCell ref="Y30:Z30"/>
    <mergeCell ref="AB30:AC30"/>
    <mergeCell ref="AD30:AF30"/>
    <mergeCell ref="AH30:AJ30"/>
    <mergeCell ref="AL36:AO36"/>
    <mergeCell ref="A37:B37"/>
    <mergeCell ref="E37:K37"/>
    <mergeCell ref="Y37:Z37"/>
    <mergeCell ref="AB37:AC37"/>
    <mergeCell ref="AD37:AF37"/>
    <mergeCell ref="AH37:AJ37"/>
    <mergeCell ref="AL37:AO37"/>
    <mergeCell ref="A36:B36"/>
    <mergeCell ref="E36:K36"/>
    <mergeCell ref="Y36:Z36"/>
    <mergeCell ref="AB36:AC36"/>
    <mergeCell ref="AD36:AF36"/>
    <mergeCell ref="AH36:AJ36"/>
    <mergeCell ref="AL34:AO34"/>
    <mergeCell ref="A35:B35"/>
    <mergeCell ref="E35:K35"/>
    <mergeCell ref="Y35:Z35"/>
    <mergeCell ref="AB35:AC35"/>
    <mergeCell ref="AD35:AF35"/>
    <mergeCell ref="AH35:AJ35"/>
    <mergeCell ref="AL35:AO35"/>
    <mergeCell ref="A34:B34"/>
    <mergeCell ref="E34:K34"/>
    <mergeCell ref="Y34:Z34"/>
    <mergeCell ref="AB34:AC34"/>
    <mergeCell ref="AD34:AF34"/>
    <mergeCell ref="AH34:AJ34"/>
    <mergeCell ref="AL40:AO40"/>
    <mergeCell ref="A41:B41"/>
    <mergeCell ref="D41:AA41"/>
    <mergeCell ref="AB41:AC41"/>
    <mergeCell ref="AD41:AG41"/>
    <mergeCell ref="AH41:AK41"/>
    <mergeCell ref="AL41:AO41"/>
    <mergeCell ref="A40:B40"/>
    <mergeCell ref="E40:K40"/>
    <mergeCell ref="Y40:Z40"/>
    <mergeCell ref="AB40:AC40"/>
    <mergeCell ref="AD40:AF40"/>
    <mergeCell ref="AH40:AJ40"/>
    <mergeCell ref="AL38:AO38"/>
    <mergeCell ref="A39:B39"/>
    <mergeCell ref="E39:K39"/>
    <mergeCell ref="Y39:Z39"/>
    <mergeCell ref="AB39:AC39"/>
    <mergeCell ref="AD39:AF39"/>
    <mergeCell ref="AH39:AJ39"/>
    <mergeCell ref="AL39:AO39"/>
    <mergeCell ref="A38:B38"/>
    <mergeCell ref="E38:K38"/>
    <mergeCell ref="Y38:Z38"/>
    <mergeCell ref="AB38:AC38"/>
    <mergeCell ref="AD38:AF38"/>
    <mergeCell ref="AH38:AJ38"/>
    <mergeCell ref="AL44:AO44"/>
    <mergeCell ref="A45:B45"/>
    <mergeCell ref="E45:K45"/>
    <mergeCell ref="Y45:Z45"/>
    <mergeCell ref="AB45:AC45"/>
    <mergeCell ref="AD45:AF45"/>
    <mergeCell ref="AH45:AJ45"/>
    <mergeCell ref="AL45:AO45"/>
    <mergeCell ref="A44:B44"/>
    <mergeCell ref="E44:K44"/>
    <mergeCell ref="Y44:Z44"/>
    <mergeCell ref="AB44:AC44"/>
    <mergeCell ref="AD44:AF44"/>
    <mergeCell ref="AH44:AJ44"/>
    <mergeCell ref="AL42:AO42"/>
    <mergeCell ref="A43:B43"/>
    <mergeCell ref="E43:K43"/>
    <mergeCell ref="Y43:Z43"/>
    <mergeCell ref="AB43:AC43"/>
    <mergeCell ref="AH43:AJ43"/>
    <mergeCell ref="AL43:AO43"/>
    <mergeCell ref="A42:B42"/>
    <mergeCell ref="E42:K42"/>
    <mergeCell ref="AB42:AC42"/>
    <mergeCell ref="AD42:AF42"/>
    <mergeCell ref="AH42:AJ42"/>
    <mergeCell ref="Y42:AA42"/>
    <mergeCell ref="AL48:AO48"/>
    <mergeCell ref="A49:B49"/>
    <mergeCell ref="E49:K49"/>
    <mergeCell ref="Y49:Z49"/>
    <mergeCell ref="AB49:AC49"/>
    <mergeCell ref="AD49:AF49"/>
    <mergeCell ref="AH49:AJ49"/>
    <mergeCell ref="AL49:AO49"/>
    <mergeCell ref="A48:B48"/>
    <mergeCell ref="E48:K48"/>
    <mergeCell ref="Y48:Z48"/>
    <mergeCell ref="AB48:AC48"/>
    <mergeCell ref="AD48:AF48"/>
    <mergeCell ref="AH48:AJ48"/>
    <mergeCell ref="AL46:AO46"/>
    <mergeCell ref="A47:B47"/>
    <mergeCell ref="E47:K47"/>
    <mergeCell ref="Y47:Z47"/>
    <mergeCell ref="AB47:AC47"/>
    <mergeCell ref="AD47:AF47"/>
    <mergeCell ref="AH47:AJ47"/>
    <mergeCell ref="AL47:AO47"/>
    <mergeCell ref="A46:B46"/>
    <mergeCell ref="E46:K46"/>
    <mergeCell ref="Y46:Z46"/>
    <mergeCell ref="AB46:AC46"/>
    <mergeCell ref="AD46:AF46"/>
    <mergeCell ref="AH46:AJ46"/>
    <mergeCell ref="A53:B53"/>
    <mergeCell ref="E53:K53"/>
    <mergeCell ref="Y53:Z53"/>
    <mergeCell ref="AB53:AC53"/>
    <mergeCell ref="AH53:AJ53"/>
    <mergeCell ref="AL53:AO53"/>
    <mergeCell ref="A52:B52"/>
    <mergeCell ref="E52:K52"/>
    <mergeCell ref="Y52:Z52"/>
    <mergeCell ref="AB52:AC52"/>
    <mergeCell ref="AH52:AJ52"/>
    <mergeCell ref="AL52:AO52"/>
    <mergeCell ref="AL50:AO50"/>
    <mergeCell ref="A51:B51"/>
    <mergeCell ref="D51:AA51"/>
    <mergeCell ref="AB51:AC51"/>
    <mergeCell ref="AD51:AG51"/>
    <mergeCell ref="AH51:AK51"/>
    <mergeCell ref="AL51:AO51"/>
    <mergeCell ref="A50:B50"/>
    <mergeCell ref="E50:K50"/>
    <mergeCell ref="Y50:Z50"/>
    <mergeCell ref="AB50:AC50"/>
    <mergeCell ref="AD50:AF50"/>
    <mergeCell ref="AH50:AJ50"/>
    <mergeCell ref="A56:B56"/>
    <mergeCell ref="E56:K56"/>
    <mergeCell ref="Y56:Z56"/>
    <mergeCell ref="AB56:AC56"/>
    <mergeCell ref="AH56:AJ56"/>
    <mergeCell ref="AL56:AO56"/>
    <mergeCell ref="A55:B55"/>
    <mergeCell ref="E55:K55"/>
    <mergeCell ref="Y55:Z55"/>
    <mergeCell ref="AB55:AC55"/>
    <mergeCell ref="AH55:AJ55"/>
    <mergeCell ref="AL55:AO55"/>
    <mergeCell ref="A54:B54"/>
    <mergeCell ref="E54:K54"/>
    <mergeCell ref="Y54:Z54"/>
    <mergeCell ref="AB54:AC54"/>
    <mergeCell ref="AH54:AJ54"/>
    <mergeCell ref="AL54:AO54"/>
    <mergeCell ref="A60:B60"/>
    <mergeCell ref="E60:K60"/>
    <mergeCell ref="Y60:Z60"/>
    <mergeCell ref="AB60:AC60"/>
    <mergeCell ref="AH60:AJ60"/>
    <mergeCell ref="AL60:AO60"/>
    <mergeCell ref="A59:B59"/>
    <mergeCell ref="E59:K59"/>
    <mergeCell ref="Y59:Z59"/>
    <mergeCell ref="AB59:AC59"/>
    <mergeCell ref="AH59:AJ59"/>
    <mergeCell ref="AL59:AO59"/>
    <mergeCell ref="AL57:AO57"/>
    <mergeCell ref="A58:B58"/>
    <mergeCell ref="E58:K58"/>
    <mergeCell ref="Y58:Z58"/>
    <mergeCell ref="AB58:AC58"/>
    <mergeCell ref="AH58:AJ58"/>
    <mergeCell ref="AL58:AO58"/>
    <mergeCell ref="A57:B57"/>
    <mergeCell ref="E57:K57"/>
    <mergeCell ref="Y57:Z57"/>
    <mergeCell ref="AB57:AC57"/>
    <mergeCell ref="AD57:AF57"/>
    <mergeCell ref="AH57:AJ57"/>
    <mergeCell ref="AL63:AO63"/>
    <mergeCell ref="A64:B64"/>
    <mergeCell ref="E64:K64"/>
    <mergeCell ref="Y64:Z64"/>
    <mergeCell ref="AB64:AC64"/>
    <mergeCell ref="AD64:AF64"/>
    <mergeCell ref="AH64:AJ64"/>
    <mergeCell ref="AL64:AO64"/>
    <mergeCell ref="A63:B63"/>
    <mergeCell ref="E63:K63"/>
    <mergeCell ref="Y63:Z63"/>
    <mergeCell ref="AB63:AC63"/>
    <mergeCell ref="AD63:AF63"/>
    <mergeCell ref="AH63:AJ63"/>
    <mergeCell ref="AL61:AO61"/>
    <mergeCell ref="A62:B62"/>
    <mergeCell ref="E62:K62"/>
    <mergeCell ref="Y62:Z62"/>
    <mergeCell ref="AB62:AC62"/>
    <mergeCell ref="AD62:AF62"/>
    <mergeCell ref="AH62:AJ62"/>
    <mergeCell ref="AL62:AO62"/>
    <mergeCell ref="A61:B61"/>
    <mergeCell ref="E61:K61"/>
    <mergeCell ref="Y61:Z61"/>
    <mergeCell ref="AB61:AC61"/>
    <mergeCell ref="AD61:AF61"/>
    <mergeCell ref="AH61:AJ61"/>
    <mergeCell ref="AL71:AO71"/>
    <mergeCell ref="A72:B72"/>
    <mergeCell ref="E72:K72"/>
    <mergeCell ref="Y72:Z72"/>
    <mergeCell ref="AB72:AC72"/>
    <mergeCell ref="AD72:AF72"/>
    <mergeCell ref="AH72:AJ72"/>
    <mergeCell ref="AL72:AO72"/>
    <mergeCell ref="E71:K71"/>
    <mergeCell ref="Y71:Z71"/>
    <mergeCell ref="AB71:AC71"/>
    <mergeCell ref="AD71:AF71"/>
    <mergeCell ref="AH71:AJ71"/>
    <mergeCell ref="AL69:AO69"/>
    <mergeCell ref="A70:B70"/>
    <mergeCell ref="E70:K70"/>
    <mergeCell ref="Y70:Z70"/>
    <mergeCell ref="AB70:AC70"/>
    <mergeCell ref="AD70:AF70"/>
    <mergeCell ref="AH70:AJ70"/>
    <mergeCell ref="AL70:AO70"/>
    <mergeCell ref="E69:K69"/>
    <mergeCell ref="Y69:Z69"/>
    <mergeCell ref="AB69:AC69"/>
    <mergeCell ref="AD69:AF69"/>
    <mergeCell ref="AH69:AJ69"/>
    <mergeCell ref="AL89:AO89"/>
    <mergeCell ref="E90:K90"/>
    <mergeCell ref="Y90:Z90"/>
    <mergeCell ref="AB90:AC90"/>
    <mergeCell ref="AD90:AF90"/>
    <mergeCell ref="AH90:AJ90"/>
    <mergeCell ref="AL90:AO90"/>
    <mergeCell ref="A89:B89"/>
    <mergeCell ref="E89:K89"/>
    <mergeCell ref="Y89:Z89"/>
    <mergeCell ref="AB89:AC89"/>
    <mergeCell ref="AD89:AF89"/>
    <mergeCell ref="AH89:AJ89"/>
    <mergeCell ref="D88:AA88"/>
    <mergeCell ref="AB88:AC88"/>
    <mergeCell ref="AD88:AG88"/>
    <mergeCell ref="AH88:AK88"/>
    <mergeCell ref="AL88:AO88"/>
    <mergeCell ref="A93:B93"/>
    <mergeCell ref="E93:K93"/>
    <mergeCell ref="Y93:AA93"/>
    <mergeCell ref="AB93:AC93"/>
    <mergeCell ref="AH93:AJ93"/>
    <mergeCell ref="AL93:AO93"/>
    <mergeCell ref="AL91:AO91"/>
    <mergeCell ref="E92:K92"/>
    <mergeCell ref="Y92:AA92"/>
    <mergeCell ref="AB92:AC92"/>
    <mergeCell ref="AH92:AJ92"/>
    <mergeCell ref="AL92:AO92"/>
    <mergeCell ref="A91:B91"/>
    <mergeCell ref="E91:K91"/>
    <mergeCell ref="Y91:Z91"/>
    <mergeCell ref="AB91:AC91"/>
    <mergeCell ref="AD91:AF91"/>
    <mergeCell ref="AH91:AJ91"/>
    <mergeCell ref="E96:K96"/>
    <mergeCell ref="Y96:AA96"/>
    <mergeCell ref="AB96:AC96"/>
    <mergeCell ref="AH96:AJ96"/>
    <mergeCell ref="AL96:AO96"/>
    <mergeCell ref="A95:B95"/>
    <mergeCell ref="E95:K95"/>
    <mergeCell ref="Y95:AA95"/>
    <mergeCell ref="AB95:AC95"/>
    <mergeCell ref="AH95:AJ95"/>
    <mergeCell ref="AL95:AO95"/>
    <mergeCell ref="E94:K94"/>
    <mergeCell ref="Y94:AA94"/>
    <mergeCell ref="AB94:AC94"/>
    <mergeCell ref="AH94:AJ94"/>
    <mergeCell ref="AL94:AO94"/>
    <mergeCell ref="E99:K99"/>
    <mergeCell ref="AB99:AC99"/>
    <mergeCell ref="AH99:AJ99"/>
    <mergeCell ref="AL99:AO99"/>
    <mergeCell ref="D98:AA98"/>
    <mergeCell ref="A97:B97"/>
    <mergeCell ref="E97:K97"/>
    <mergeCell ref="Y97:AA97"/>
    <mergeCell ref="AB97:AC97"/>
    <mergeCell ref="AH97:AJ97"/>
    <mergeCell ref="AL97:AO97"/>
    <mergeCell ref="A102:B102"/>
    <mergeCell ref="E102:K102"/>
    <mergeCell ref="AB102:AC102"/>
    <mergeCell ref="AH102:AJ102"/>
    <mergeCell ref="AL102:AO102"/>
    <mergeCell ref="E101:K101"/>
    <mergeCell ref="AB101:AC101"/>
    <mergeCell ref="AH101:AJ101"/>
    <mergeCell ref="AL101:AO101"/>
    <mergeCell ref="A100:B100"/>
    <mergeCell ref="E100:K100"/>
    <mergeCell ref="AB100:AC100"/>
    <mergeCell ref="AH100:AJ100"/>
    <mergeCell ref="AL100:AO100"/>
    <mergeCell ref="Y99:AA99"/>
    <mergeCell ref="Y100:AA100"/>
    <mergeCell ref="Y101:AA101"/>
    <mergeCell ref="Y102:AA102"/>
    <mergeCell ref="E103:K103"/>
    <mergeCell ref="AB103:AC103"/>
    <mergeCell ref="AH103:AJ103"/>
    <mergeCell ref="AL103:AO103"/>
    <mergeCell ref="A108:B108"/>
    <mergeCell ref="E108:L108"/>
    <mergeCell ref="AB108:AC108"/>
    <mergeCell ref="AH108:AJ108"/>
    <mergeCell ref="AL108:AO108"/>
    <mergeCell ref="E107:K107"/>
    <mergeCell ref="AB107:AC107"/>
    <mergeCell ref="AH107:AJ107"/>
    <mergeCell ref="AL107:AO107"/>
    <mergeCell ref="A106:B106"/>
    <mergeCell ref="E106:K106"/>
    <mergeCell ref="AB106:AC106"/>
    <mergeCell ref="AH106:AJ106"/>
    <mergeCell ref="AL106:AO106"/>
    <mergeCell ref="Y103:AA103"/>
    <mergeCell ref="Y104:AA104"/>
    <mergeCell ref="Y105:AA105"/>
    <mergeCell ref="Y106:AA106"/>
    <mergeCell ref="Y107:AA107"/>
    <mergeCell ref="Y108:AA108"/>
    <mergeCell ref="AH111:AK111"/>
    <mergeCell ref="AL110:AO110"/>
    <mergeCell ref="A110:B110"/>
    <mergeCell ref="E110:K110"/>
    <mergeCell ref="Y110:AA110"/>
    <mergeCell ref="AB110:AC110"/>
    <mergeCell ref="AD110:AG110"/>
    <mergeCell ref="AH110:AK110"/>
    <mergeCell ref="E105:K105"/>
    <mergeCell ref="AB105:AC105"/>
    <mergeCell ref="AH105:AJ105"/>
    <mergeCell ref="AL105:AO105"/>
    <mergeCell ref="A104:B104"/>
    <mergeCell ref="E104:K104"/>
    <mergeCell ref="AB104:AC104"/>
    <mergeCell ref="AH104:AJ104"/>
    <mergeCell ref="AL104:AO104"/>
    <mergeCell ref="Y109:AA109"/>
    <mergeCell ref="E109:L109"/>
    <mergeCell ref="AB109:AC109"/>
    <mergeCell ref="AH109:AJ109"/>
    <mergeCell ref="AL109:AO109"/>
    <mergeCell ref="AL111:AO111"/>
    <mergeCell ref="A115:B115"/>
    <mergeCell ref="E115:K115"/>
    <mergeCell ref="AB115:AC115"/>
    <mergeCell ref="AH115:AJ115"/>
    <mergeCell ref="AL115:AO115"/>
    <mergeCell ref="AL113:AO113"/>
    <mergeCell ref="E114:K114"/>
    <mergeCell ref="Y114:AA114"/>
    <mergeCell ref="AB114:AC114"/>
    <mergeCell ref="AD114:AG114"/>
    <mergeCell ref="AH114:AK114"/>
    <mergeCell ref="AL114:AO114"/>
    <mergeCell ref="A113:B113"/>
    <mergeCell ref="E113:K113"/>
    <mergeCell ref="Y113:AA113"/>
    <mergeCell ref="AB113:AC113"/>
    <mergeCell ref="AD113:AG113"/>
    <mergeCell ref="AH113:AK113"/>
    <mergeCell ref="E112:K112"/>
    <mergeCell ref="AB112:AC112"/>
    <mergeCell ref="AH112:AJ112"/>
    <mergeCell ref="AL112:AO112"/>
    <mergeCell ref="A111:B111"/>
    <mergeCell ref="E111:K111"/>
    <mergeCell ref="Y111:AA111"/>
    <mergeCell ref="AB111:AC111"/>
    <mergeCell ref="AD111:AG111"/>
    <mergeCell ref="AL118:AO118"/>
    <mergeCell ref="A119:B119"/>
    <mergeCell ref="E119:K119"/>
    <mergeCell ref="AB119:AC119"/>
    <mergeCell ref="AH119:AJ119"/>
    <mergeCell ref="AL119:AO119"/>
    <mergeCell ref="E118:K118"/>
    <mergeCell ref="Y118:AA118"/>
    <mergeCell ref="AB118:AC118"/>
    <mergeCell ref="AD118:AG118"/>
    <mergeCell ref="AH118:AK118"/>
    <mergeCell ref="AL116:AO116"/>
    <mergeCell ref="A117:B117"/>
    <mergeCell ref="E117:K117"/>
    <mergeCell ref="AB117:AC117"/>
    <mergeCell ref="AD117:AF117"/>
    <mergeCell ref="AH117:AJ117"/>
    <mergeCell ref="AL117:AO117"/>
    <mergeCell ref="E116:K116"/>
    <mergeCell ref="Y116:AA116"/>
    <mergeCell ref="AB116:AC116"/>
    <mergeCell ref="AD116:AG116"/>
    <mergeCell ref="AH116:AK116"/>
    <mergeCell ref="E122:K122"/>
    <mergeCell ref="AB122:AC122"/>
    <mergeCell ref="AH122:AJ122"/>
    <mergeCell ref="AL122:AO122"/>
    <mergeCell ref="AL120:AO120"/>
    <mergeCell ref="A121:B121"/>
    <mergeCell ref="E121:K121"/>
    <mergeCell ref="AB121:AC121"/>
    <mergeCell ref="AD121:AG121"/>
    <mergeCell ref="AH121:AK121"/>
    <mergeCell ref="AL121:AO121"/>
    <mergeCell ref="E120:K120"/>
    <mergeCell ref="AB120:AC120"/>
    <mergeCell ref="AD120:AF120"/>
    <mergeCell ref="AH120:AK120"/>
    <mergeCell ref="AL125:AO125"/>
    <mergeCell ref="E126:K126"/>
    <mergeCell ref="Y126:AA126"/>
    <mergeCell ref="AB126:AC126"/>
    <mergeCell ref="AD126:AG126"/>
    <mergeCell ref="AH126:AK126"/>
    <mergeCell ref="AL126:AO126"/>
    <mergeCell ref="A125:B125"/>
    <mergeCell ref="E125:K125"/>
    <mergeCell ref="Y125:AA125"/>
    <mergeCell ref="AB125:AC125"/>
    <mergeCell ref="AD125:AG125"/>
    <mergeCell ref="AH125:AK125"/>
    <mergeCell ref="AL123:AO123"/>
    <mergeCell ref="E124:K124"/>
    <mergeCell ref="Y124:AA124"/>
    <mergeCell ref="AB124:AC124"/>
    <mergeCell ref="AD124:AG124"/>
    <mergeCell ref="AH124:AK124"/>
    <mergeCell ref="AL124:AO124"/>
    <mergeCell ref="A123:B123"/>
    <mergeCell ref="E123:K123"/>
    <mergeCell ref="Y123:AA123"/>
    <mergeCell ref="AB123:AC123"/>
    <mergeCell ref="AD123:AG123"/>
    <mergeCell ref="AH123:AK123"/>
    <mergeCell ref="AL128:AO128"/>
    <mergeCell ref="A129:B129"/>
    <mergeCell ref="E129:K129"/>
    <mergeCell ref="Y129:AA129"/>
    <mergeCell ref="AB129:AC129"/>
    <mergeCell ref="AD129:AG129"/>
    <mergeCell ref="AH129:AK129"/>
    <mergeCell ref="AL129:AO129"/>
    <mergeCell ref="E128:K128"/>
    <mergeCell ref="Y128:AA128"/>
    <mergeCell ref="AB128:AC128"/>
    <mergeCell ref="AD128:AG128"/>
    <mergeCell ref="AH128:AK128"/>
    <mergeCell ref="A127:B127"/>
    <mergeCell ref="E127:K127"/>
    <mergeCell ref="AB127:AC127"/>
    <mergeCell ref="AH127:AJ127"/>
    <mergeCell ref="AL127:AO127"/>
    <mergeCell ref="E132:L132"/>
    <mergeCell ref="AB132:AC132"/>
    <mergeCell ref="AH132:AJ132"/>
    <mergeCell ref="AL132:AO132"/>
    <mergeCell ref="AL130:AO130"/>
    <mergeCell ref="A131:B131"/>
    <mergeCell ref="E131:K131"/>
    <mergeCell ref="Y131:AA131"/>
    <mergeCell ref="AB131:AC131"/>
    <mergeCell ref="AD131:AG131"/>
    <mergeCell ref="AH131:AK131"/>
    <mergeCell ref="AL131:AO131"/>
    <mergeCell ref="E130:K130"/>
    <mergeCell ref="Y130:AA130"/>
    <mergeCell ref="AB130:AC130"/>
    <mergeCell ref="AD130:AG130"/>
    <mergeCell ref="AH130:AK130"/>
    <mergeCell ref="E136:K136"/>
    <mergeCell ref="AB136:AC136"/>
    <mergeCell ref="AH136:AJ136"/>
    <mergeCell ref="AL136:AO136"/>
    <mergeCell ref="A135:B135"/>
    <mergeCell ref="E135:K135"/>
    <mergeCell ref="AB135:AC135"/>
    <mergeCell ref="AH135:AJ135"/>
    <mergeCell ref="AL135:AO135"/>
    <mergeCell ref="AL133:AO133"/>
    <mergeCell ref="E134:K134"/>
    <mergeCell ref="AB134:AC134"/>
    <mergeCell ref="AH134:AJ134"/>
    <mergeCell ref="AL134:AO134"/>
    <mergeCell ref="A133:B133"/>
    <mergeCell ref="E133:K133"/>
    <mergeCell ref="Y133:AA133"/>
    <mergeCell ref="AB133:AC133"/>
    <mergeCell ref="AD133:AG133"/>
    <mergeCell ref="AH133:AK133"/>
    <mergeCell ref="Y134:AA134"/>
    <mergeCell ref="Y135:AA135"/>
    <mergeCell ref="Y136:AA136"/>
    <mergeCell ref="A139:B139"/>
    <mergeCell ref="E139:K139"/>
    <mergeCell ref="AB139:AC139"/>
    <mergeCell ref="AH139:AJ139"/>
    <mergeCell ref="AL139:AO139"/>
    <mergeCell ref="AL137:AO137"/>
    <mergeCell ref="E138:K138"/>
    <mergeCell ref="AB138:AC138"/>
    <mergeCell ref="AH138:AJ138"/>
    <mergeCell ref="AL138:AO138"/>
    <mergeCell ref="A137:B137"/>
    <mergeCell ref="E137:K137"/>
    <mergeCell ref="Y137:AA137"/>
    <mergeCell ref="AB137:AC137"/>
    <mergeCell ref="AD137:AG137"/>
    <mergeCell ref="AH137:AK137"/>
    <mergeCell ref="Y138:AA138"/>
    <mergeCell ref="Y139:AA139"/>
    <mergeCell ref="E142:K142"/>
    <mergeCell ref="AB142:AC142"/>
    <mergeCell ref="AH142:AJ142"/>
    <mergeCell ref="AL142:AO142"/>
    <mergeCell ref="A141:B141"/>
    <mergeCell ref="E141:K141"/>
    <mergeCell ref="AB141:AC141"/>
    <mergeCell ref="AH141:AJ141"/>
    <mergeCell ref="AL141:AO141"/>
    <mergeCell ref="E140:K140"/>
    <mergeCell ref="AB140:AC140"/>
    <mergeCell ref="AH140:AJ140"/>
    <mergeCell ref="AL140:AO140"/>
    <mergeCell ref="AL145:AO145"/>
    <mergeCell ref="Y140:AA140"/>
    <mergeCell ref="Y141:AA141"/>
    <mergeCell ref="Y142:AA142"/>
    <mergeCell ref="A145:B145"/>
    <mergeCell ref="E145:K145"/>
    <mergeCell ref="Y145:AA145"/>
    <mergeCell ref="AB145:AC145"/>
    <mergeCell ref="AD145:AG145"/>
    <mergeCell ref="AH145:AK145"/>
    <mergeCell ref="AL143:AO143"/>
    <mergeCell ref="E144:K144"/>
    <mergeCell ref="Y144:AA144"/>
    <mergeCell ref="AB144:AC144"/>
    <mergeCell ref="AD144:AG144"/>
    <mergeCell ref="AH144:AK144"/>
    <mergeCell ref="AL144:AO144"/>
    <mergeCell ref="A143:B143"/>
    <mergeCell ref="E143:K143"/>
    <mergeCell ref="AB143:AC143"/>
    <mergeCell ref="AD143:AG143"/>
    <mergeCell ref="AH143:AK143"/>
    <mergeCell ref="AL147:AO147"/>
    <mergeCell ref="E148:K148"/>
    <mergeCell ref="Y148:AA148"/>
    <mergeCell ref="AB148:AC148"/>
    <mergeCell ref="AD148:AG148"/>
    <mergeCell ref="AH148:AK148"/>
    <mergeCell ref="AL148:AO148"/>
    <mergeCell ref="A147:B147"/>
    <mergeCell ref="E147:K147"/>
    <mergeCell ref="Y147:AA147"/>
    <mergeCell ref="AB147:AC147"/>
    <mergeCell ref="AD147:AG147"/>
    <mergeCell ref="AH147:AK147"/>
    <mergeCell ref="E146:K146"/>
    <mergeCell ref="Y146:AA146"/>
    <mergeCell ref="AB146:AC146"/>
    <mergeCell ref="AD146:AG146"/>
    <mergeCell ref="AH146:AK146"/>
    <mergeCell ref="AL146:AO146"/>
    <mergeCell ref="AB152:AC152"/>
    <mergeCell ref="AD152:AG152"/>
    <mergeCell ref="AH152:AK152"/>
    <mergeCell ref="AL152:AO152"/>
    <mergeCell ref="A151:B151"/>
    <mergeCell ref="E151:K151"/>
    <mergeCell ref="Y151:AA151"/>
    <mergeCell ref="AB151:AC151"/>
    <mergeCell ref="AD151:AG151"/>
    <mergeCell ref="AH151:AK151"/>
    <mergeCell ref="Y154:AA154"/>
    <mergeCell ref="AL149:AO149"/>
    <mergeCell ref="E150:K150"/>
    <mergeCell ref="Y150:AA150"/>
    <mergeCell ref="AB150:AC150"/>
    <mergeCell ref="AD150:AG150"/>
    <mergeCell ref="AH150:AK150"/>
    <mergeCell ref="AL150:AO150"/>
    <mergeCell ref="A149:B149"/>
    <mergeCell ref="E149:K149"/>
    <mergeCell ref="Y149:AA149"/>
    <mergeCell ref="AB149:AC149"/>
    <mergeCell ref="AD149:AG149"/>
    <mergeCell ref="AH149:AK149"/>
    <mergeCell ref="A155:B155"/>
    <mergeCell ref="E155:L155"/>
    <mergeCell ref="Y155:AA155"/>
    <mergeCell ref="AB155:AC155"/>
    <mergeCell ref="AH155:AJ155"/>
    <mergeCell ref="AL155:AO155"/>
    <mergeCell ref="AL153:AO153"/>
    <mergeCell ref="E154:K154"/>
    <mergeCell ref="AB154:AC154"/>
    <mergeCell ref="AH154:AJ154"/>
    <mergeCell ref="AL154:AO154"/>
    <mergeCell ref="A153:B153"/>
    <mergeCell ref="E153:K153"/>
    <mergeCell ref="Y153:AA153"/>
    <mergeCell ref="AB153:AC153"/>
    <mergeCell ref="AD153:AG153"/>
    <mergeCell ref="AH153:AK153"/>
    <mergeCell ref="A159:B159"/>
    <mergeCell ref="E159:K159"/>
    <mergeCell ref="Y159:AA159"/>
    <mergeCell ref="AB159:AC159"/>
    <mergeCell ref="AH159:AJ159"/>
    <mergeCell ref="AL159:AO159"/>
    <mergeCell ref="E158:K158"/>
    <mergeCell ref="Y158:AA158"/>
    <mergeCell ref="AB158:AC158"/>
    <mergeCell ref="AD158:AG158"/>
    <mergeCell ref="AH158:AK158"/>
    <mergeCell ref="AL156:AO156"/>
    <mergeCell ref="A157:B157"/>
    <mergeCell ref="E157:K157"/>
    <mergeCell ref="Y157:AA157"/>
    <mergeCell ref="AB157:AC157"/>
    <mergeCell ref="AD157:AG157"/>
    <mergeCell ref="AH157:AK157"/>
    <mergeCell ref="AL157:AO157"/>
    <mergeCell ref="E156:K156"/>
    <mergeCell ref="Y156:AA156"/>
    <mergeCell ref="AB156:AC156"/>
    <mergeCell ref="AD156:AG156"/>
    <mergeCell ref="AH156:AK156"/>
    <mergeCell ref="A163:B163"/>
    <mergeCell ref="E163:K163"/>
    <mergeCell ref="Y163:AA163"/>
    <mergeCell ref="AB163:AC163"/>
    <mergeCell ref="AH163:AJ163"/>
    <mergeCell ref="AL163:AO163"/>
    <mergeCell ref="AL161:AO161"/>
    <mergeCell ref="E162:K162"/>
    <mergeCell ref="Y162:AA162"/>
    <mergeCell ref="AB162:AC162"/>
    <mergeCell ref="AH162:AJ162"/>
    <mergeCell ref="AL162:AO162"/>
    <mergeCell ref="A161:B161"/>
    <mergeCell ref="E161:K161"/>
    <mergeCell ref="Y161:AA161"/>
    <mergeCell ref="AB161:AC161"/>
    <mergeCell ref="AD161:AG161"/>
    <mergeCell ref="AH161:AK161"/>
    <mergeCell ref="A166:B166"/>
    <mergeCell ref="E166:L166"/>
    <mergeCell ref="Y166:AA166"/>
    <mergeCell ref="AB166:AC166"/>
    <mergeCell ref="AH166:AJ166"/>
    <mergeCell ref="AL166:AO166"/>
    <mergeCell ref="AL164:AO164"/>
    <mergeCell ref="A165:B165"/>
    <mergeCell ref="E165:K165"/>
    <mergeCell ref="Y165:AA165"/>
    <mergeCell ref="AB165:AC165"/>
    <mergeCell ref="AD165:AG165"/>
    <mergeCell ref="AH165:AK165"/>
    <mergeCell ref="AL165:AO165"/>
    <mergeCell ref="E164:K164"/>
    <mergeCell ref="Y164:AA164"/>
    <mergeCell ref="AB164:AC164"/>
    <mergeCell ref="AD164:AG164"/>
    <mergeCell ref="AH164:AK164"/>
    <mergeCell ref="A171:B171"/>
    <mergeCell ref="D171:Z171"/>
    <mergeCell ref="AL171:AO171"/>
    <mergeCell ref="E174:K174"/>
    <mergeCell ref="AB174:AC174"/>
    <mergeCell ref="AH174:AJ174"/>
    <mergeCell ref="AL174:AO174"/>
    <mergeCell ref="E170:K170"/>
    <mergeCell ref="Y170:AA170"/>
    <mergeCell ref="AB170:AC170"/>
    <mergeCell ref="AD170:AG170"/>
    <mergeCell ref="AH170:AK170"/>
    <mergeCell ref="AL168:AO168"/>
    <mergeCell ref="A169:B169"/>
    <mergeCell ref="E169:K169"/>
    <mergeCell ref="Y169:AA169"/>
    <mergeCell ref="AB169:AC169"/>
    <mergeCell ref="AD169:AG169"/>
    <mergeCell ref="AH169:AK169"/>
    <mergeCell ref="AL169:AO169"/>
    <mergeCell ref="E168:K168"/>
    <mergeCell ref="AB168:AC168"/>
    <mergeCell ref="AD168:AF168"/>
    <mergeCell ref="AH168:AJ168"/>
    <mergeCell ref="Y168:AA168"/>
    <mergeCell ref="Y174:AA174"/>
    <mergeCell ref="A172:B172"/>
    <mergeCell ref="A173:B173"/>
    <mergeCell ref="AB172:AC172"/>
    <mergeCell ref="AB173:AC173"/>
    <mergeCell ref="AH172:AJ172"/>
    <mergeCell ref="AH173:AJ173"/>
    <mergeCell ref="E178:K178"/>
    <mergeCell ref="AB178:AC178"/>
    <mergeCell ref="AH178:AJ178"/>
    <mergeCell ref="AL178:AO178"/>
    <mergeCell ref="A187:B187"/>
    <mergeCell ref="E187:K187"/>
    <mergeCell ref="AB187:AC187"/>
    <mergeCell ref="AH187:AJ187"/>
    <mergeCell ref="AL187:AO187"/>
    <mergeCell ref="E183:K183"/>
    <mergeCell ref="AB183:AC183"/>
    <mergeCell ref="AH183:AJ183"/>
    <mergeCell ref="AL183:AO183"/>
    <mergeCell ref="A181:B181"/>
    <mergeCell ref="E181:K181"/>
    <mergeCell ref="AB181:AC181"/>
    <mergeCell ref="AH181:AJ181"/>
    <mergeCell ref="AL181:AO181"/>
    <mergeCell ref="A182:B182"/>
    <mergeCell ref="E182:K182"/>
    <mergeCell ref="AB182:AC182"/>
    <mergeCell ref="A186:B186"/>
    <mergeCell ref="A184:B184"/>
    <mergeCell ref="E184:K184"/>
    <mergeCell ref="A185:B185"/>
    <mergeCell ref="E185:K185"/>
    <mergeCell ref="E186:K186"/>
    <mergeCell ref="A191:B191"/>
    <mergeCell ref="E191:K191"/>
    <mergeCell ref="Y191:AA191"/>
    <mergeCell ref="AB191:AC191"/>
    <mergeCell ref="AD191:AG191"/>
    <mergeCell ref="AH191:AK191"/>
    <mergeCell ref="AL191:AO191"/>
    <mergeCell ref="E190:K190"/>
    <mergeCell ref="Y190:AA190"/>
    <mergeCell ref="AB190:AC190"/>
    <mergeCell ref="AD190:AG190"/>
    <mergeCell ref="AH190:AK190"/>
    <mergeCell ref="AL188:AO188"/>
    <mergeCell ref="A189:B189"/>
    <mergeCell ref="E189:K189"/>
    <mergeCell ref="Y189:AA189"/>
    <mergeCell ref="AB189:AC189"/>
    <mergeCell ref="AD189:AG189"/>
    <mergeCell ref="AH189:AK189"/>
    <mergeCell ref="AL189:AO189"/>
    <mergeCell ref="E188:K188"/>
    <mergeCell ref="Y188:AA188"/>
    <mergeCell ref="AB188:AC188"/>
    <mergeCell ref="AD188:AG188"/>
    <mergeCell ref="AH188:AK188"/>
    <mergeCell ref="A193:B193"/>
    <mergeCell ref="E193:K193"/>
    <mergeCell ref="AB193:AC193"/>
    <mergeCell ref="AH193:AJ193"/>
    <mergeCell ref="AL193:AO193"/>
    <mergeCell ref="E192:K192"/>
    <mergeCell ref="AB192:AC192"/>
    <mergeCell ref="AH192:AJ192"/>
    <mergeCell ref="AL192:AO192"/>
    <mergeCell ref="AL195:AO195"/>
    <mergeCell ref="A196:B196"/>
    <mergeCell ref="E196:K196"/>
    <mergeCell ref="Y196:AA196"/>
    <mergeCell ref="AB196:AC196"/>
    <mergeCell ref="AH196:AJ196"/>
    <mergeCell ref="AL196:AO196"/>
    <mergeCell ref="A194:B194"/>
    <mergeCell ref="D194:Z194"/>
    <mergeCell ref="AB194:AE194"/>
    <mergeCell ref="AH194:AJ194"/>
    <mergeCell ref="AL194:AO194"/>
    <mergeCell ref="A195:B195"/>
    <mergeCell ref="E195:L195"/>
    <mergeCell ref="Y195:AA195"/>
    <mergeCell ref="AB195:AC195"/>
    <mergeCell ref="AH195:AJ195"/>
    <mergeCell ref="A204:AO204"/>
    <mergeCell ref="AH202:AO202"/>
    <mergeCell ref="A200:B200"/>
    <mergeCell ref="E200:K200"/>
    <mergeCell ref="Y200:AA200"/>
    <mergeCell ref="AB200:AC200"/>
    <mergeCell ref="AH200:AJ200"/>
    <mergeCell ref="AL200:AO200"/>
    <mergeCell ref="A199:B199"/>
    <mergeCell ref="E199:K199"/>
    <mergeCell ref="Y199:AA199"/>
    <mergeCell ref="AB199:AC199"/>
    <mergeCell ref="AH199:AJ199"/>
    <mergeCell ref="AL199:AO199"/>
    <mergeCell ref="AL197:AO197"/>
    <mergeCell ref="A198:B198"/>
    <mergeCell ref="E198:K198"/>
    <mergeCell ref="Y198:AA198"/>
    <mergeCell ref="AB198:AC198"/>
    <mergeCell ref="AD198:AG198"/>
    <mergeCell ref="AH198:AK198"/>
    <mergeCell ref="AL198:AO198"/>
    <mergeCell ref="A197:B197"/>
    <mergeCell ref="E197:K197"/>
    <mergeCell ref="Y197:AA197"/>
    <mergeCell ref="AB197:AC197"/>
    <mergeCell ref="AD197:AG197"/>
    <mergeCell ref="AH197:AK197"/>
    <mergeCell ref="Y78:AA78"/>
    <mergeCell ref="AB78:AC78"/>
    <mergeCell ref="AH78:AJ78"/>
    <mergeCell ref="AL78:AO78"/>
    <mergeCell ref="AL98:AO98"/>
    <mergeCell ref="E167:K167"/>
    <mergeCell ref="Y167:AA167"/>
    <mergeCell ref="AB167:AC167"/>
    <mergeCell ref="AD167:AG167"/>
    <mergeCell ref="AH167:AK167"/>
    <mergeCell ref="AL167:AO167"/>
    <mergeCell ref="X202:AD202"/>
    <mergeCell ref="X201:AD201"/>
    <mergeCell ref="AH201:AO201"/>
    <mergeCell ref="AL190:AO190"/>
    <mergeCell ref="E180:K180"/>
    <mergeCell ref="AB180:AC180"/>
    <mergeCell ref="AH180:AJ180"/>
    <mergeCell ref="AL180:AO180"/>
    <mergeCell ref="AL170:AO170"/>
    <mergeCell ref="E160:K160"/>
    <mergeCell ref="Y160:AA160"/>
    <mergeCell ref="AB160:AC160"/>
    <mergeCell ref="AH160:AJ160"/>
    <mergeCell ref="AL160:AO160"/>
    <mergeCell ref="AL158:AO158"/>
    <mergeCell ref="AL151:AO151"/>
    <mergeCell ref="E152:K152"/>
    <mergeCell ref="Y152:AA152"/>
    <mergeCell ref="AH182:AJ182"/>
    <mergeCell ref="AL182:AO182"/>
    <mergeCell ref="AB175:AC175"/>
    <mergeCell ref="AL87:AO87"/>
    <mergeCell ref="A74:B74"/>
    <mergeCell ref="E74:K74"/>
    <mergeCell ref="Y74:AA74"/>
    <mergeCell ref="AB74:AC74"/>
    <mergeCell ref="AH74:AJ74"/>
    <mergeCell ref="AL74:AO74"/>
    <mergeCell ref="E84:L84"/>
    <mergeCell ref="Y84:AA84"/>
    <mergeCell ref="AB84:AC84"/>
    <mergeCell ref="AH84:AJ84"/>
    <mergeCell ref="AL84:AO84"/>
    <mergeCell ref="E79:K79"/>
    <mergeCell ref="Y79:AA79"/>
    <mergeCell ref="AB79:AC79"/>
    <mergeCell ref="AH79:AJ79"/>
    <mergeCell ref="AL79:AO79"/>
    <mergeCell ref="E80:K80"/>
    <mergeCell ref="Y80:AA80"/>
    <mergeCell ref="AB80:AC80"/>
    <mergeCell ref="AH80:AJ80"/>
    <mergeCell ref="AL80:AO80"/>
    <mergeCell ref="E81:K81"/>
    <mergeCell ref="Y81:AA81"/>
    <mergeCell ref="AB81:AC81"/>
    <mergeCell ref="AH81:AJ81"/>
    <mergeCell ref="AL81:AO81"/>
    <mergeCell ref="E82:K82"/>
    <mergeCell ref="Y82:AA82"/>
    <mergeCell ref="AB82:AC82"/>
    <mergeCell ref="AH82:AJ82"/>
    <mergeCell ref="AL82:AO82"/>
    <mergeCell ref="E83:K83"/>
    <mergeCell ref="Y83:AA83"/>
    <mergeCell ref="AB83:AC83"/>
    <mergeCell ref="AH83:AJ83"/>
    <mergeCell ref="AL83:AO83"/>
    <mergeCell ref="E85:K85"/>
    <mergeCell ref="Y85:AA85"/>
    <mergeCell ref="AB85:AC85"/>
    <mergeCell ref="AH85:AJ85"/>
    <mergeCell ref="AL85:AO85"/>
    <mergeCell ref="E86:K86"/>
    <mergeCell ref="Y86:AA86"/>
    <mergeCell ref="AB86:AC86"/>
    <mergeCell ref="AH86:AJ86"/>
    <mergeCell ref="AL86:AO86"/>
    <mergeCell ref="AL73:AO73"/>
    <mergeCell ref="E75:K75"/>
    <mergeCell ref="Y75:AA75"/>
    <mergeCell ref="AB75:AC75"/>
    <mergeCell ref="AH75:AJ75"/>
    <mergeCell ref="AL75:AO75"/>
    <mergeCell ref="E76:K76"/>
    <mergeCell ref="Y76:AA76"/>
    <mergeCell ref="AB76:AC76"/>
    <mergeCell ref="AH76:AJ76"/>
    <mergeCell ref="AL76:AO76"/>
    <mergeCell ref="E77:K77"/>
    <mergeCell ref="Y77:AA77"/>
    <mergeCell ref="AB77:AC77"/>
    <mergeCell ref="AH77:AJ77"/>
    <mergeCell ref="AL77:AO77"/>
    <mergeCell ref="E78:K78"/>
  </mergeCells>
  <hyperlinks>
    <hyperlink ref="C16" r:id="rId1"/>
    <hyperlink ref="C17" r:id="rId2"/>
    <hyperlink ref="C18" r:id="rId3"/>
    <hyperlink ref="C19" r:id="rId4"/>
    <hyperlink ref="C20" r:id="rId5"/>
    <hyperlink ref="C21" r:id="rId6"/>
    <hyperlink ref="C22" r:id="rId7"/>
    <hyperlink ref="C23" r:id="rId8"/>
    <hyperlink ref="C24" r:id="rId9"/>
    <hyperlink ref="C25" r:id="rId10"/>
    <hyperlink ref="C26" r:id="rId11"/>
    <hyperlink ref="C28" r:id="rId12"/>
    <hyperlink ref="C29" r:id="rId13"/>
    <hyperlink ref="C30" r:id="rId14"/>
    <hyperlink ref="C31" r:id="rId15"/>
    <hyperlink ref="C32" r:id="rId16"/>
    <hyperlink ref="C34" r:id="rId17"/>
    <hyperlink ref="C35" r:id="rId18"/>
    <hyperlink ref="C36" r:id="rId19"/>
    <hyperlink ref="C37" r:id="rId20"/>
    <hyperlink ref="C38" r:id="rId21"/>
    <hyperlink ref="C39" r:id="rId22"/>
    <hyperlink ref="C40" r:id="rId23"/>
    <hyperlink ref="C44" r:id="rId24"/>
    <hyperlink ref="C45" r:id="rId25"/>
    <hyperlink ref="C46" r:id="rId26"/>
    <hyperlink ref="C47" r:id="rId27"/>
    <hyperlink ref="C48" r:id="rId28"/>
    <hyperlink ref="C49" r:id="rId29"/>
    <hyperlink ref="C50" r:id="rId30"/>
    <hyperlink ref="C57" r:id="rId31"/>
    <hyperlink ref="C61" r:id="rId32"/>
    <hyperlink ref="C62" r:id="rId33"/>
    <hyperlink ref="C63" r:id="rId34"/>
    <hyperlink ref="C64" r:id="rId35"/>
    <hyperlink ref="C66" r:id="rId36"/>
    <hyperlink ref="C69" r:id="rId37"/>
    <hyperlink ref="C70" r:id="rId38"/>
    <hyperlink ref="C71" r:id="rId39"/>
    <hyperlink ref="C72" r:id="rId40"/>
    <hyperlink ref="C89" r:id="rId41"/>
    <hyperlink ref="C90" r:id="rId42"/>
    <hyperlink ref="C91" r:id="rId43"/>
    <hyperlink ref="C110" r:id="rId44"/>
    <hyperlink ref="C111" r:id="rId45"/>
    <hyperlink ref="C113" r:id="rId46"/>
    <hyperlink ref="C114" r:id="rId47"/>
    <hyperlink ref="C116" r:id="rId48"/>
    <hyperlink ref="C117" r:id="rId49"/>
    <hyperlink ref="C118" r:id="rId50"/>
    <hyperlink ref="C120" r:id="rId51"/>
    <hyperlink ref="C121" r:id="rId52"/>
    <hyperlink ref="C123" r:id="rId53"/>
    <hyperlink ref="C124" r:id="rId54"/>
    <hyperlink ref="C125" r:id="rId55"/>
    <hyperlink ref="C126" r:id="rId56"/>
    <hyperlink ref="C128" r:id="rId57"/>
    <hyperlink ref="C129" r:id="rId58"/>
    <hyperlink ref="C130" r:id="rId59"/>
    <hyperlink ref="C131" r:id="rId60"/>
    <hyperlink ref="C133" r:id="rId61"/>
    <hyperlink ref="C137" r:id="rId62"/>
    <hyperlink ref="C143" r:id="rId63"/>
    <hyperlink ref="C144" r:id="rId64"/>
    <hyperlink ref="C145" r:id="rId65"/>
    <hyperlink ref="C146" r:id="rId66"/>
    <hyperlink ref="C147" r:id="rId67"/>
    <hyperlink ref="C148" r:id="rId68"/>
    <hyperlink ref="C149" r:id="rId69"/>
    <hyperlink ref="C150" r:id="rId70"/>
    <hyperlink ref="C151" r:id="rId71"/>
    <hyperlink ref="C152" r:id="rId72"/>
    <hyperlink ref="C153" r:id="rId73"/>
    <hyperlink ref="C156" r:id="rId74"/>
    <hyperlink ref="C157" r:id="rId75"/>
    <hyperlink ref="C158" r:id="rId76"/>
    <hyperlink ref="C161" r:id="rId77"/>
    <hyperlink ref="C164" r:id="rId78"/>
    <hyperlink ref="C165" r:id="rId79"/>
    <hyperlink ref="C168" r:id="rId80"/>
    <hyperlink ref="C188" r:id="rId81"/>
    <hyperlink ref="C189" r:id="rId82"/>
    <hyperlink ref="C190" r:id="rId83"/>
    <hyperlink ref="C191" r:id="rId84"/>
    <hyperlink ref="C197" r:id="rId85"/>
    <hyperlink ref="C198" r:id="rId86"/>
    <hyperlink ref="C167" r:id="rId87"/>
  </hyperlinks>
  <pageMargins left="0.7" right="0.7" top="0.75" bottom="0.75" header="0.3" footer="0.3"/>
  <pageSetup paperSize="9" orientation="portrait"/>
  <drawing r:id="rId88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4"/>
  <sheetViews>
    <sheetView workbookViewId="0">
      <selection sqref="A1:F184"/>
    </sheetView>
  </sheetViews>
  <sheetFormatPr baseColWidth="10" defaultColWidth="8.83203125" defaultRowHeight="14" x14ac:dyDescent="0"/>
  <sheetData>
    <row r="1" spans="1:6">
      <c r="A1" s="310">
        <v>495</v>
      </c>
      <c r="B1" s="312"/>
      <c r="C1" s="355">
        <v>9900</v>
      </c>
      <c r="D1" s="356"/>
      <c r="E1" s="357"/>
      <c r="F1" s="254"/>
    </row>
    <row r="2" spans="1:6">
      <c r="A2" s="310">
        <v>560</v>
      </c>
      <c r="B2" s="312"/>
      <c r="C2" s="355">
        <v>11200</v>
      </c>
      <c r="D2" s="356"/>
      <c r="E2" s="357"/>
      <c r="F2" s="254"/>
    </row>
    <row r="3" spans="1:6">
      <c r="A3" s="310">
        <v>430</v>
      </c>
      <c r="B3" s="312"/>
      <c r="C3" s="355">
        <v>21500</v>
      </c>
      <c r="D3" s="356"/>
      <c r="E3" s="356"/>
      <c r="F3" s="357"/>
    </row>
    <row r="4" spans="1:6">
      <c r="A4" s="310">
        <v>203</v>
      </c>
      <c r="B4" s="312"/>
      <c r="C4" s="355">
        <v>5075</v>
      </c>
      <c r="D4" s="356"/>
      <c r="E4" s="356"/>
      <c r="F4" s="357"/>
    </row>
    <row r="5" spans="1:6">
      <c r="A5" s="310">
        <v>456</v>
      </c>
      <c r="B5" s="312"/>
      <c r="C5" s="355">
        <v>11400</v>
      </c>
      <c r="D5" s="356"/>
      <c r="E5" s="357"/>
      <c r="F5" s="254"/>
    </row>
    <row r="6" spans="1:6">
      <c r="A6" s="310">
        <v>690</v>
      </c>
      <c r="B6" s="312"/>
      <c r="C6" s="355">
        <v>11040</v>
      </c>
      <c r="D6" s="356"/>
      <c r="E6" s="357"/>
      <c r="F6" s="254"/>
    </row>
    <row r="7" spans="1:6">
      <c r="A7" s="310">
        <v>138</v>
      </c>
      <c r="B7" s="312"/>
      <c r="C7" s="355">
        <v>13800</v>
      </c>
      <c r="D7" s="356"/>
      <c r="E7" s="357"/>
      <c r="F7" s="254"/>
    </row>
    <row r="8" spans="1:6">
      <c r="A8" s="310">
        <v>124</v>
      </c>
      <c r="B8" s="312"/>
      <c r="C8" s="355">
        <v>12400</v>
      </c>
      <c r="D8" s="356"/>
      <c r="E8" s="357"/>
      <c r="F8" s="254"/>
    </row>
    <row r="9" spans="1:6">
      <c r="A9" s="310">
        <v>195</v>
      </c>
      <c r="B9" s="312"/>
      <c r="C9" s="355">
        <v>19500</v>
      </c>
      <c r="D9" s="356"/>
      <c r="E9" s="357"/>
      <c r="F9" s="254"/>
    </row>
    <row r="10" spans="1:6" ht="15" thickBot="1">
      <c r="A10" s="352">
        <v>360</v>
      </c>
      <c r="B10" s="354"/>
      <c r="C10" s="415">
        <v>18000</v>
      </c>
      <c r="D10" s="416"/>
      <c r="E10" s="417"/>
      <c r="F10" s="255"/>
    </row>
    <row r="11" spans="1:6" ht="15" thickBot="1">
      <c r="A11" s="384"/>
      <c r="B11" s="384"/>
      <c r="C11" s="426" t="s">
        <v>45</v>
      </c>
      <c r="D11" s="426"/>
      <c r="E11" s="426"/>
      <c r="F11" s="426"/>
    </row>
    <row r="12" spans="1:6">
      <c r="A12" s="346">
        <v>433</v>
      </c>
      <c r="B12" s="347"/>
      <c r="C12" s="377">
        <v>8660</v>
      </c>
      <c r="D12" s="378"/>
      <c r="E12" s="379"/>
      <c r="F12" s="227"/>
    </row>
    <row r="13" spans="1:6">
      <c r="A13" s="310">
        <v>430</v>
      </c>
      <c r="B13" s="312"/>
      <c r="C13" s="355">
        <v>8600</v>
      </c>
      <c r="D13" s="356"/>
      <c r="E13" s="357"/>
      <c r="F13" s="227"/>
    </row>
    <row r="14" spans="1:6">
      <c r="A14" s="310">
        <v>408</v>
      </c>
      <c r="B14" s="312"/>
      <c r="C14" s="355">
        <v>8160</v>
      </c>
      <c r="D14" s="356"/>
      <c r="E14" s="357"/>
      <c r="F14" s="228"/>
    </row>
    <row r="15" spans="1:6">
      <c r="A15" s="310">
        <v>408</v>
      </c>
      <c r="B15" s="312"/>
      <c r="C15" s="355">
        <v>8160</v>
      </c>
      <c r="D15" s="356"/>
      <c r="E15" s="357"/>
      <c r="F15" s="227"/>
    </row>
    <row r="16" spans="1:6" ht="15" thickBot="1">
      <c r="A16" s="352">
        <v>442</v>
      </c>
      <c r="B16" s="354"/>
      <c r="C16" s="432">
        <v>8840</v>
      </c>
      <c r="D16" s="433"/>
      <c r="E16" s="434"/>
      <c r="F16" s="229"/>
    </row>
    <row r="17" spans="1:6" ht="15" thickBot="1">
      <c r="A17" s="384"/>
      <c r="B17" s="384"/>
      <c r="C17" s="426" t="s">
        <v>45</v>
      </c>
      <c r="D17" s="426"/>
      <c r="E17" s="426"/>
      <c r="F17" s="426"/>
    </row>
    <row r="18" spans="1:6">
      <c r="A18" s="346">
        <v>530</v>
      </c>
      <c r="B18" s="347"/>
      <c r="C18" s="377">
        <v>8480</v>
      </c>
      <c r="D18" s="378"/>
      <c r="E18" s="379"/>
      <c r="F18" s="227"/>
    </row>
    <row r="19" spans="1:6">
      <c r="A19" s="310">
        <v>310</v>
      </c>
      <c r="B19" s="312"/>
      <c r="C19" s="355">
        <v>18600</v>
      </c>
      <c r="D19" s="356"/>
      <c r="E19" s="357"/>
      <c r="F19" s="227"/>
    </row>
    <row r="20" spans="1:6">
      <c r="A20" s="310">
        <v>770</v>
      </c>
      <c r="B20" s="312"/>
      <c r="C20" s="355">
        <v>15400</v>
      </c>
      <c r="D20" s="356"/>
      <c r="E20" s="357"/>
      <c r="F20" s="227"/>
    </row>
    <row r="21" spans="1:6">
      <c r="A21" s="310">
        <v>580</v>
      </c>
      <c r="B21" s="312"/>
      <c r="C21" s="355">
        <v>17400</v>
      </c>
      <c r="D21" s="356"/>
      <c r="E21" s="357"/>
      <c r="F21" s="227"/>
    </row>
    <row r="22" spans="1:6">
      <c r="A22" s="310">
        <v>760</v>
      </c>
      <c r="B22" s="312"/>
      <c r="C22" s="355">
        <v>12160</v>
      </c>
      <c r="D22" s="356"/>
      <c r="E22" s="357"/>
      <c r="F22" s="227"/>
    </row>
    <row r="23" spans="1:6">
      <c r="A23" s="310">
        <v>220</v>
      </c>
      <c r="B23" s="312"/>
      <c r="C23" s="355">
        <v>13200</v>
      </c>
      <c r="D23" s="356"/>
      <c r="E23" s="357"/>
      <c r="F23" s="227"/>
    </row>
    <row r="24" spans="1:6" ht="15" thickBot="1">
      <c r="A24" s="352">
        <v>320</v>
      </c>
      <c r="B24" s="354"/>
      <c r="C24" s="415">
        <v>11520</v>
      </c>
      <c r="D24" s="416"/>
      <c r="E24" s="417"/>
      <c r="F24" s="229"/>
    </row>
    <row r="25" spans="1:6" ht="15" thickBot="1">
      <c r="A25" s="384"/>
      <c r="B25" s="384"/>
      <c r="C25" s="426" t="s">
        <v>45</v>
      </c>
      <c r="D25" s="426"/>
      <c r="E25" s="426"/>
      <c r="F25" s="426"/>
    </row>
    <row r="26" spans="1:6">
      <c r="A26" s="346">
        <v>520</v>
      </c>
      <c r="B26" s="347"/>
      <c r="C26" s="377">
        <v>9360</v>
      </c>
      <c r="D26" s="378"/>
      <c r="E26" s="379"/>
      <c r="F26" s="229"/>
    </row>
    <row r="27" spans="1:6">
      <c r="A27" s="274">
        <v>168</v>
      </c>
      <c r="B27" s="276"/>
      <c r="C27" s="256">
        <v>8064</v>
      </c>
      <c r="D27" s="256"/>
      <c r="E27" s="257"/>
      <c r="F27" s="231"/>
    </row>
    <row r="28" spans="1:6">
      <c r="A28" s="310">
        <v>168</v>
      </c>
      <c r="B28" s="312"/>
      <c r="C28" s="355">
        <v>8064</v>
      </c>
      <c r="D28" s="356"/>
      <c r="E28" s="357"/>
      <c r="F28" s="232"/>
    </row>
    <row r="29" spans="1:6">
      <c r="A29" s="310">
        <v>1320</v>
      </c>
      <c r="B29" s="312"/>
      <c r="C29" s="355">
        <v>13200</v>
      </c>
      <c r="D29" s="356"/>
      <c r="E29" s="357"/>
      <c r="F29" s="232"/>
    </row>
    <row r="30" spans="1:6">
      <c r="A30" s="310">
        <v>779</v>
      </c>
      <c r="B30" s="312"/>
      <c r="C30" s="355">
        <v>18696</v>
      </c>
      <c r="D30" s="356"/>
      <c r="E30" s="357"/>
      <c r="F30" s="232"/>
    </row>
    <row r="31" spans="1:6">
      <c r="A31" s="310">
        <v>568</v>
      </c>
      <c r="B31" s="312"/>
      <c r="C31" s="355">
        <v>13632</v>
      </c>
      <c r="D31" s="356"/>
      <c r="E31" s="357"/>
      <c r="F31" s="232"/>
    </row>
    <row r="32" spans="1:6">
      <c r="A32" s="310">
        <v>779</v>
      </c>
      <c r="B32" s="312"/>
      <c r="C32" s="355">
        <v>18696</v>
      </c>
      <c r="D32" s="356"/>
      <c r="E32" s="357"/>
      <c r="F32" s="232"/>
    </row>
    <row r="33" spans="1:6">
      <c r="A33" s="310">
        <v>980</v>
      </c>
      <c r="B33" s="312"/>
      <c r="C33" s="355">
        <v>11760</v>
      </c>
      <c r="D33" s="356"/>
      <c r="E33" s="357"/>
      <c r="F33" s="232"/>
    </row>
    <row r="34" spans="1:6" ht="15" thickBot="1">
      <c r="A34" s="352">
        <v>96</v>
      </c>
      <c r="B34" s="354"/>
      <c r="C34" s="415">
        <v>14400</v>
      </c>
      <c r="D34" s="416"/>
      <c r="E34" s="417"/>
      <c r="F34" s="233"/>
    </row>
    <row r="35" spans="1:6" ht="15" thickBot="1">
      <c r="A35" s="384"/>
      <c r="B35" s="384"/>
      <c r="C35" s="383" t="s">
        <v>45</v>
      </c>
      <c r="D35" s="383"/>
      <c r="E35" s="383"/>
      <c r="F35" s="383"/>
    </row>
    <row r="36" spans="1:6">
      <c r="A36" s="282">
        <v>398</v>
      </c>
      <c r="B36" s="284"/>
      <c r="C36" s="258">
        <v>14328</v>
      </c>
      <c r="D36" s="259"/>
      <c r="E36" s="259"/>
      <c r="F36" s="235"/>
    </row>
    <row r="37" spans="1:6">
      <c r="A37" s="274">
        <v>260</v>
      </c>
      <c r="B37" s="276"/>
      <c r="C37" s="256">
        <v>12480</v>
      </c>
      <c r="D37" s="259"/>
      <c r="E37" s="259"/>
      <c r="F37" s="235"/>
    </row>
    <row r="38" spans="1:6">
      <c r="A38" s="274">
        <v>334</v>
      </c>
      <c r="B38" s="276"/>
      <c r="C38" s="256">
        <v>8016</v>
      </c>
      <c r="D38" s="259"/>
      <c r="E38" s="259"/>
      <c r="F38" s="235"/>
    </row>
    <row r="39" spans="1:6">
      <c r="A39" s="274">
        <v>334</v>
      </c>
      <c r="B39" s="276"/>
      <c r="C39" s="256">
        <v>8016</v>
      </c>
      <c r="D39" s="259"/>
      <c r="E39" s="259"/>
      <c r="F39" s="235"/>
    </row>
    <row r="40" spans="1:6">
      <c r="A40" s="274">
        <v>460</v>
      </c>
      <c r="B40" s="276"/>
      <c r="C40" s="256">
        <v>11040</v>
      </c>
      <c r="D40" s="259"/>
      <c r="E40" s="259"/>
      <c r="F40" s="235"/>
    </row>
    <row r="41" spans="1:6">
      <c r="A41" s="310">
        <v>460</v>
      </c>
      <c r="B41" s="312"/>
      <c r="C41" s="355">
        <v>11040</v>
      </c>
      <c r="D41" s="356"/>
      <c r="E41" s="357"/>
      <c r="F41" s="232"/>
    </row>
    <row r="42" spans="1:6">
      <c r="A42" s="274">
        <v>474</v>
      </c>
      <c r="B42" s="276"/>
      <c r="C42" s="256">
        <v>11376</v>
      </c>
      <c r="D42" s="259"/>
      <c r="E42" s="259"/>
      <c r="F42" s="235"/>
    </row>
    <row r="43" spans="1:6">
      <c r="A43" s="274">
        <v>460</v>
      </c>
      <c r="B43" s="276"/>
      <c r="C43" s="256">
        <v>11040</v>
      </c>
      <c r="D43" s="259"/>
      <c r="E43" s="259"/>
      <c r="F43" s="235"/>
    </row>
    <row r="44" spans="1:6">
      <c r="A44" s="405">
        <v>460</v>
      </c>
      <c r="B44" s="406"/>
      <c r="C44" s="256">
        <v>11040</v>
      </c>
      <c r="D44" s="259"/>
      <c r="E44" s="259"/>
      <c r="F44" s="235"/>
    </row>
    <row r="45" spans="1:6">
      <c r="A45" s="368">
        <v>440</v>
      </c>
      <c r="B45" s="369"/>
      <c r="C45" s="355">
        <v>10560</v>
      </c>
      <c r="D45" s="356"/>
      <c r="E45" s="357"/>
      <c r="F45" s="236"/>
    </row>
    <row r="46" spans="1:6">
      <c r="A46" s="368">
        <v>440</v>
      </c>
      <c r="B46" s="369"/>
      <c r="C46" s="355">
        <v>10560</v>
      </c>
      <c r="D46" s="356"/>
      <c r="E46" s="357"/>
      <c r="F46" s="236"/>
    </row>
    <row r="47" spans="1:6">
      <c r="A47" s="368">
        <v>400</v>
      </c>
      <c r="B47" s="369"/>
      <c r="C47" s="355">
        <v>9600</v>
      </c>
      <c r="D47" s="356"/>
      <c r="E47" s="357"/>
      <c r="F47" s="236"/>
    </row>
    <row r="48" spans="1:6">
      <c r="A48" s="368">
        <v>460</v>
      </c>
      <c r="B48" s="369"/>
      <c r="C48" s="355">
        <v>11040</v>
      </c>
      <c r="D48" s="356"/>
      <c r="E48" s="357"/>
      <c r="F48" s="236"/>
    </row>
    <row r="49" spans="1:6">
      <c r="A49" s="368">
        <v>490</v>
      </c>
      <c r="B49" s="369"/>
      <c r="C49" s="355">
        <v>8820</v>
      </c>
      <c r="D49" s="356"/>
      <c r="E49" s="357"/>
      <c r="F49" s="236"/>
    </row>
    <row r="50" spans="1:6">
      <c r="A50" s="368">
        <v>640</v>
      </c>
      <c r="B50" s="369"/>
      <c r="C50" s="355">
        <v>11520</v>
      </c>
      <c r="D50" s="356"/>
      <c r="E50" s="357"/>
      <c r="F50" s="236"/>
    </row>
    <row r="51" spans="1:6" ht="15" thickBot="1">
      <c r="A51" s="497">
        <v>640</v>
      </c>
      <c r="B51" s="498"/>
      <c r="C51" s="260">
        <v>11520</v>
      </c>
      <c r="D51" s="259"/>
      <c r="E51" s="259"/>
      <c r="F51" s="235"/>
    </row>
    <row r="52" spans="1:6" ht="15" thickBot="1">
      <c r="A52" s="383"/>
      <c r="B52" s="383"/>
      <c r="C52" s="383" t="s">
        <v>45</v>
      </c>
      <c r="D52" s="383"/>
      <c r="E52" s="383"/>
      <c r="F52" s="383"/>
    </row>
    <row r="53" spans="1:6">
      <c r="A53" s="375">
        <v>699</v>
      </c>
      <c r="B53" s="376"/>
      <c r="C53" s="402">
        <v>10485</v>
      </c>
      <c r="D53" s="403"/>
      <c r="E53" s="404"/>
      <c r="F53" s="232"/>
    </row>
    <row r="54" spans="1:6">
      <c r="A54" s="368">
        <v>699</v>
      </c>
      <c r="B54" s="369"/>
      <c r="C54" s="399">
        <v>10485</v>
      </c>
      <c r="D54" s="400"/>
      <c r="E54" s="401"/>
      <c r="F54" s="236"/>
    </row>
    <row r="55" spans="1:6">
      <c r="A55" s="368">
        <v>1240</v>
      </c>
      <c r="B55" s="369"/>
      <c r="C55" s="399">
        <v>14880</v>
      </c>
      <c r="D55" s="400"/>
      <c r="E55" s="401"/>
      <c r="F55" s="236"/>
    </row>
    <row r="56" spans="1:6" ht="15" thickBot="1">
      <c r="A56" s="391">
        <v>2160</v>
      </c>
      <c r="B56" s="392"/>
      <c r="C56" s="393">
        <v>12960</v>
      </c>
      <c r="D56" s="394"/>
      <c r="E56" s="395"/>
      <c r="F56" s="237"/>
    </row>
    <row r="57" spans="1:6" ht="18" thickBot="1">
      <c r="A57" s="211"/>
      <c r="B57" s="211"/>
      <c r="C57" s="238"/>
      <c r="D57" s="238"/>
      <c r="E57" s="238"/>
      <c r="F57" s="238"/>
    </row>
    <row r="58" spans="1:6">
      <c r="A58" s="300">
        <v>168</v>
      </c>
      <c r="B58" s="300"/>
      <c r="C58" s="258">
        <v>16128</v>
      </c>
      <c r="D58" s="234"/>
      <c r="E58" s="234"/>
      <c r="F58" s="234"/>
    </row>
    <row r="59" spans="1:6">
      <c r="A59" s="272">
        <v>380</v>
      </c>
      <c r="B59" s="273"/>
      <c r="C59" s="261">
        <v>9120</v>
      </c>
      <c r="D59" s="239"/>
      <c r="E59" s="239"/>
      <c r="F59" s="239"/>
    </row>
    <row r="60" spans="1:6">
      <c r="A60" s="272">
        <v>380</v>
      </c>
      <c r="B60" s="273"/>
      <c r="C60" s="261">
        <v>9120</v>
      </c>
      <c r="D60" s="240"/>
      <c r="E60" s="240"/>
      <c r="F60" s="240"/>
    </row>
    <row r="61" spans="1:6">
      <c r="A61" s="272">
        <v>488</v>
      </c>
      <c r="B61" s="273"/>
      <c r="C61" s="261">
        <v>11712</v>
      </c>
      <c r="D61" s="241"/>
      <c r="E61" s="241"/>
      <c r="F61" s="241"/>
    </row>
    <row r="62" spans="1:6" ht="16">
      <c r="A62" s="272">
        <v>488</v>
      </c>
      <c r="B62" s="273"/>
      <c r="C62" s="261">
        <v>11712</v>
      </c>
      <c r="D62" s="242"/>
      <c r="E62" s="242"/>
      <c r="F62" s="242"/>
    </row>
    <row r="63" spans="1:6">
      <c r="A63" s="272">
        <v>488</v>
      </c>
      <c r="B63" s="273"/>
      <c r="C63" s="261">
        <v>11712</v>
      </c>
      <c r="D63" s="243"/>
      <c r="E63" s="243"/>
      <c r="F63" s="243"/>
    </row>
    <row r="64" spans="1:6">
      <c r="A64" s="272">
        <v>543</v>
      </c>
      <c r="B64" s="273"/>
      <c r="C64" s="261">
        <v>13032</v>
      </c>
      <c r="D64" s="244"/>
      <c r="E64" s="244"/>
      <c r="F64" s="244"/>
    </row>
    <row r="65" spans="1:6">
      <c r="A65" s="272">
        <v>543</v>
      </c>
      <c r="B65" s="273"/>
      <c r="C65" s="261">
        <v>13032</v>
      </c>
      <c r="D65" s="245"/>
      <c r="E65" s="245"/>
      <c r="F65" s="245"/>
    </row>
    <row r="66" spans="1:6">
      <c r="A66" s="272">
        <v>620</v>
      </c>
      <c r="B66" s="273"/>
      <c r="C66" s="261">
        <v>14880</v>
      </c>
      <c r="D66" s="245"/>
      <c r="E66" s="245"/>
      <c r="F66" s="245"/>
    </row>
    <row r="67" spans="1:6">
      <c r="A67" s="272">
        <v>652</v>
      </c>
      <c r="B67" s="273"/>
      <c r="C67" s="261">
        <v>13040</v>
      </c>
      <c r="D67" s="245"/>
      <c r="E67" s="245"/>
      <c r="F67" s="245"/>
    </row>
    <row r="68" spans="1:6">
      <c r="A68" s="303">
        <v>650</v>
      </c>
      <c r="B68" s="303"/>
      <c r="C68" s="259">
        <v>11700</v>
      </c>
      <c r="D68" s="234"/>
      <c r="E68" s="234"/>
      <c r="F68" s="234"/>
    </row>
    <row r="69" spans="1:6">
      <c r="A69" s="272">
        <v>738</v>
      </c>
      <c r="B69" s="273"/>
      <c r="C69" s="261">
        <v>11808</v>
      </c>
      <c r="D69" s="245"/>
      <c r="E69" s="245"/>
      <c r="F69" s="245"/>
    </row>
    <row r="70" spans="1:6">
      <c r="A70" s="272">
        <v>820</v>
      </c>
      <c r="B70" s="273"/>
      <c r="C70" s="262">
        <v>9840</v>
      </c>
      <c r="D70" s="245"/>
      <c r="E70" s="245"/>
      <c r="F70" s="245"/>
    </row>
    <row r="71" spans="1:6" ht="17" thickBot="1">
      <c r="A71" s="213"/>
      <c r="B71" s="213"/>
      <c r="C71" s="246"/>
      <c r="D71" s="246"/>
      <c r="E71" s="246"/>
      <c r="F71" s="246"/>
    </row>
    <row r="72" spans="1:6" ht="15" thickBot="1">
      <c r="A72" s="383"/>
      <c r="B72" s="383"/>
      <c r="C72" s="383" t="s">
        <v>45</v>
      </c>
      <c r="D72" s="383"/>
      <c r="E72" s="383"/>
      <c r="F72" s="383"/>
    </row>
    <row r="73" spans="1:6">
      <c r="A73" s="375">
        <v>799</v>
      </c>
      <c r="B73" s="376"/>
      <c r="C73" s="377">
        <v>19176</v>
      </c>
      <c r="D73" s="378"/>
      <c r="E73" s="379"/>
      <c r="F73" s="232"/>
    </row>
    <row r="74" spans="1:6">
      <c r="A74" s="368">
        <v>1470</v>
      </c>
      <c r="B74" s="369"/>
      <c r="C74" s="355">
        <v>17640</v>
      </c>
      <c r="D74" s="356"/>
      <c r="E74" s="357"/>
      <c r="F74" s="236"/>
    </row>
    <row r="75" spans="1:6">
      <c r="A75" s="368">
        <v>5870</v>
      </c>
      <c r="B75" s="369"/>
      <c r="C75" s="355">
        <v>11740</v>
      </c>
      <c r="D75" s="356"/>
      <c r="E75" s="357"/>
      <c r="F75" s="236"/>
    </row>
    <row r="76" spans="1:6">
      <c r="A76" s="362">
        <v>1050</v>
      </c>
      <c r="B76" s="362"/>
      <c r="C76" s="256">
        <v>12600</v>
      </c>
      <c r="D76" s="263"/>
      <c r="E76" s="263"/>
      <c r="F76" s="235"/>
    </row>
    <row r="77" spans="1:6">
      <c r="A77" s="362">
        <v>1050</v>
      </c>
      <c r="B77" s="362"/>
      <c r="C77" s="256">
        <v>12600</v>
      </c>
      <c r="D77" s="263"/>
      <c r="E77" s="263"/>
      <c r="F77" s="235"/>
    </row>
    <row r="78" spans="1:6">
      <c r="A78" s="362">
        <v>1298</v>
      </c>
      <c r="B78" s="362"/>
      <c r="C78" s="256">
        <v>10384</v>
      </c>
      <c r="D78" s="263"/>
      <c r="E78" s="263"/>
      <c r="F78" s="235"/>
    </row>
    <row r="79" spans="1:6">
      <c r="A79" s="362">
        <v>1298</v>
      </c>
      <c r="B79" s="362"/>
      <c r="C79" s="256">
        <v>10384</v>
      </c>
      <c r="D79" s="263"/>
      <c r="E79" s="263"/>
      <c r="F79" s="235"/>
    </row>
    <row r="80" spans="1:6">
      <c r="A80" s="362">
        <v>6900</v>
      </c>
      <c r="B80" s="362"/>
      <c r="C80" s="256">
        <v>6900</v>
      </c>
      <c r="D80" s="263"/>
      <c r="E80" s="263"/>
      <c r="F80" s="235"/>
    </row>
    <row r="81" spans="1:6" ht="15" thickBot="1">
      <c r="A81" s="365">
        <v>6900</v>
      </c>
      <c r="B81" s="365"/>
      <c r="C81" s="260">
        <v>6900</v>
      </c>
      <c r="D81" s="263"/>
      <c r="E81" s="263"/>
      <c r="F81" s="235"/>
    </row>
    <row r="82" spans="1:6" ht="15" thickBot="1">
      <c r="A82" s="214"/>
      <c r="B82" s="214"/>
      <c r="C82" s="223"/>
      <c r="D82" s="223"/>
      <c r="E82" s="223"/>
      <c r="F82" s="223"/>
    </row>
    <row r="83" spans="1:6">
      <c r="A83" s="300">
        <v>298</v>
      </c>
      <c r="B83" s="300"/>
      <c r="C83" s="258">
        <v>7152</v>
      </c>
      <c r="D83" s="259"/>
      <c r="E83" s="259"/>
      <c r="F83" s="259"/>
    </row>
    <row r="84" spans="1:6">
      <c r="A84" s="303">
        <v>298</v>
      </c>
      <c r="B84" s="303"/>
      <c r="C84" s="256">
        <v>7152</v>
      </c>
      <c r="D84" s="259"/>
      <c r="E84" s="259"/>
      <c r="F84" s="259"/>
    </row>
    <row r="85" spans="1:6">
      <c r="A85" s="303">
        <v>298</v>
      </c>
      <c r="B85" s="303"/>
      <c r="C85" s="256">
        <v>7152</v>
      </c>
      <c r="D85" s="259"/>
      <c r="E85" s="259"/>
      <c r="F85" s="259"/>
    </row>
    <row r="86" spans="1:6">
      <c r="A86" s="303">
        <v>298</v>
      </c>
      <c r="B86" s="303"/>
      <c r="C86" s="256">
        <v>7152</v>
      </c>
      <c r="D86" s="259"/>
      <c r="E86" s="259"/>
      <c r="F86" s="259"/>
    </row>
    <row r="87" spans="1:6">
      <c r="A87" s="303">
        <v>460</v>
      </c>
      <c r="B87" s="303"/>
      <c r="C87" s="256">
        <v>11040</v>
      </c>
      <c r="D87" s="259"/>
      <c r="E87" s="259"/>
      <c r="F87" s="259"/>
    </row>
    <row r="88" spans="1:6">
      <c r="A88" s="303">
        <v>460</v>
      </c>
      <c r="B88" s="303"/>
      <c r="C88" s="256">
        <v>11040</v>
      </c>
      <c r="D88" s="259"/>
      <c r="E88" s="259"/>
      <c r="F88" s="259"/>
    </row>
    <row r="89" spans="1:6">
      <c r="A89" s="303">
        <v>460</v>
      </c>
      <c r="B89" s="303"/>
      <c r="C89" s="256">
        <v>11040</v>
      </c>
      <c r="D89" s="259"/>
      <c r="E89" s="259"/>
      <c r="F89" s="259"/>
    </row>
    <row r="90" spans="1:6">
      <c r="A90" s="303">
        <v>482</v>
      </c>
      <c r="B90" s="303"/>
      <c r="C90" s="256">
        <v>11568</v>
      </c>
      <c r="D90" s="259"/>
      <c r="E90" s="259"/>
      <c r="F90" s="259"/>
    </row>
    <row r="91" spans="1:6">
      <c r="A91" s="303">
        <v>482</v>
      </c>
      <c r="B91" s="303"/>
      <c r="C91" s="256">
        <v>11568</v>
      </c>
      <c r="D91" s="259"/>
      <c r="E91" s="259"/>
      <c r="F91" s="259"/>
    </row>
    <row r="92" spans="1:6">
      <c r="A92" s="303">
        <v>599</v>
      </c>
      <c r="B92" s="303"/>
      <c r="C92" s="256">
        <v>14376</v>
      </c>
      <c r="D92" s="259"/>
      <c r="E92" s="259"/>
      <c r="F92" s="259"/>
    </row>
    <row r="93" spans="1:6">
      <c r="A93" s="303">
        <v>580</v>
      </c>
      <c r="B93" s="303"/>
      <c r="C93" s="256">
        <v>17400</v>
      </c>
      <c r="D93" s="259"/>
      <c r="E93" s="259"/>
      <c r="F93" s="259"/>
    </row>
    <row r="94" spans="1:6">
      <c r="A94" s="308">
        <v>580</v>
      </c>
      <c r="B94" s="308"/>
      <c r="C94" s="309">
        <v>11600</v>
      </c>
      <c r="D94" s="309"/>
      <c r="E94" s="309"/>
      <c r="F94" s="309"/>
    </row>
    <row r="95" spans="1:6">
      <c r="A95" s="308">
        <v>680</v>
      </c>
      <c r="B95" s="308"/>
      <c r="C95" s="309">
        <v>10880</v>
      </c>
      <c r="D95" s="309"/>
      <c r="E95" s="309"/>
      <c r="F95" s="309"/>
    </row>
    <row r="96" spans="1:6">
      <c r="A96" s="303">
        <v>680</v>
      </c>
      <c r="B96" s="303"/>
      <c r="C96" s="259">
        <v>10880</v>
      </c>
      <c r="D96" s="259"/>
      <c r="E96" s="259"/>
      <c r="F96" s="259"/>
    </row>
    <row r="97" spans="1:6">
      <c r="A97" s="308">
        <v>680</v>
      </c>
      <c r="B97" s="308"/>
      <c r="C97" s="309">
        <v>10880</v>
      </c>
      <c r="D97" s="309"/>
      <c r="E97" s="309"/>
      <c r="F97" s="309"/>
    </row>
    <row r="98" spans="1:6">
      <c r="A98" s="308">
        <v>799</v>
      </c>
      <c r="B98" s="308"/>
      <c r="C98" s="309">
        <v>9588</v>
      </c>
      <c r="D98" s="309"/>
      <c r="E98" s="309"/>
      <c r="F98" s="309"/>
    </row>
    <row r="99" spans="1:6">
      <c r="A99" s="303">
        <v>799</v>
      </c>
      <c r="B99" s="303"/>
      <c r="C99" s="256">
        <v>9588</v>
      </c>
      <c r="D99" s="259"/>
      <c r="E99" s="259"/>
      <c r="F99" s="259"/>
    </row>
    <row r="100" spans="1:6">
      <c r="A100" s="308">
        <v>999</v>
      </c>
      <c r="B100" s="308"/>
      <c r="C100" s="309">
        <v>11988</v>
      </c>
      <c r="D100" s="309"/>
      <c r="E100" s="309"/>
      <c r="F100" s="309"/>
    </row>
    <row r="101" spans="1:6">
      <c r="A101" s="308">
        <v>999</v>
      </c>
      <c r="B101" s="308"/>
      <c r="C101" s="309">
        <v>11988</v>
      </c>
      <c r="D101" s="309"/>
      <c r="E101" s="309"/>
      <c r="F101" s="254"/>
    </row>
    <row r="102" spans="1:6">
      <c r="A102" s="308">
        <v>999</v>
      </c>
      <c r="B102" s="308"/>
      <c r="C102" s="309">
        <v>11988</v>
      </c>
      <c r="D102" s="309"/>
      <c r="E102" s="309"/>
      <c r="F102" s="309"/>
    </row>
    <row r="103" spans="1:6">
      <c r="A103" s="308">
        <v>999</v>
      </c>
      <c r="B103" s="308"/>
      <c r="C103" s="256">
        <v>11988</v>
      </c>
      <c r="D103" s="259"/>
      <c r="E103" s="259"/>
      <c r="F103" s="259"/>
    </row>
    <row r="104" spans="1:6">
      <c r="A104" s="308">
        <v>1498</v>
      </c>
      <c r="B104" s="308"/>
      <c r="C104" s="309">
        <v>11984</v>
      </c>
      <c r="D104" s="309"/>
      <c r="E104" s="309"/>
      <c r="F104" s="254">
        <v>480</v>
      </c>
    </row>
    <row r="105" spans="1:6">
      <c r="A105" s="308">
        <v>1350</v>
      </c>
      <c r="B105" s="308"/>
      <c r="C105" s="309">
        <v>16200</v>
      </c>
      <c r="D105" s="309"/>
      <c r="E105" s="309"/>
      <c r="F105" s="309"/>
    </row>
    <row r="106" spans="1:6">
      <c r="A106" s="303">
        <v>1498</v>
      </c>
      <c r="B106" s="303"/>
      <c r="C106" s="256">
        <v>11984</v>
      </c>
      <c r="D106" s="259"/>
      <c r="E106" s="259"/>
      <c r="F106" s="259"/>
    </row>
    <row r="107" spans="1:6">
      <c r="A107" s="308">
        <v>2100</v>
      </c>
      <c r="B107" s="308"/>
      <c r="C107" s="309">
        <v>8400</v>
      </c>
      <c r="D107" s="309"/>
      <c r="E107" s="309"/>
      <c r="F107" s="309"/>
    </row>
    <row r="108" spans="1:6">
      <c r="A108" s="308">
        <v>2100</v>
      </c>
      <c r="B108" s="308"/>
      <c r="C108" s="309">
        <v>8400</v>
      </c>
      <c r="D108" s="309"/>
      <c r="E108" s="309"/>
      <c r="F108" s="309"/>
    </row>
    <row r="109" spans="1:6">
      <c r="A109" s="308">
        <v>2524</v>
      </c>
      <c r="B109" s="308"/>
      <c r="C109" s="309">
        <v>15144</v>
      </c>
      <c r="D109" s="309">
        <v>910</v>
      </c>
      <c r="E109" s="309">
        <v>910</v>
      </c>
      <c r="F109" s="309">
        <v>910</v>
      </c>
    </row>
    <row r="110" spans="1:6">
      <c r="A110" s="308">
        <v>2599</v>
      </c>
      <c r="B110" s="308"/>
      <c r="C110" s="309">
        <v>15594</v>
      </c>
      <c r="D110" s="309"/>
      <c r="E110" s="309"/>
      <c r="F110" s="309"/>
    </row>
    <row r="111" spans="1:6">
      <c r="A111" s="303">
        <v>2524</v>
      </c>
      <c r="B111" s="303"/>
      <c r="C111" s="256">
        <v>15144</v>
      </c>
      <c r="D111" s="259"/>
      <c r="E111" s="259"/>
      <c r="F111" s="259"/>
    </row>
    <row r="112" spans="1:6">
      <c r="A112" s="308">
        <v>2599</v>
      </c>
      <c r="B112" s="308"/>
      <c r="C112" s="309">
        <v>15594</v>
      </c>
      <c r="D112" s="309"/>
      <c r="E112" s="309"/>
      <c r="F112" s="309"/>
    </row>
    <row r="113" spans="1:6">
      <c r="A113" s="308">
        <v>4200</v>
      </c>
      <c r="B113" s="308"/>
      <c r="C113" s="309">
        <v>8400</v>
      </c>
      <c r="D113" s="309">
        <v>770</v>
      </c>
      <c r="E113" s="309">
        <v>770</v>
      </c>
      <c r="F113" s="309">
        <v>770</v>
      </c>
    </row>
    <row r="114" spans="1:6">
      <c r="A114" s="308">
        <v>4200</v>
      </c>
      <c r="B114" s="308"/>
      <c r="C114" s="309">
        <v>8400</v>
      </c>
      <c r="D114" s="309">
        <v>700</v>
      </c>
      <c r="E114" s="309">
        <v>700</v>
      </c>
      <c r="F114" s="309">
        <v>700</v>
      </c>
    </row>
    <row r="115" spans="1:6">
      <c r="A115" s="308">
        <v>4200</v>
      </c>
      <c r="B115" s="308"/>
      <c r="C115" s="309">
        <v>8400</v>
      </c>
      <c r="D115" s="309"/>
      <c r="E115" s="309"/>
      <c r="F115" s="309"/>
    </row>
    <row r="116" spans="1:6">
      <c r="A116" s="303">
        <v>4200</v>
      </c>
      <c r="B116" s="303"/>
      <c r="C116" s="256">
        <v>8400</v>
      </c>
      <c r="D116" s="259"/>
      <c r="E116" s="259"/>
      <c r="F116" s="259"/>
    </row>
    <row r="117" spans="1:6">
      <c r="A117" s="308">
        <v>4200</v>
      </c>
      <c r="B117" s="308"/>
      <c r="C117" s="309">
        <v>8400</v>
      </c>
      <c r="D117" s="309"/>
      <c r="E117" s="309"/>
      <c r="F117" s="309"/>
    </row>
    <row r="118" spans="1:6">
      <c r="A118" s="303">
        <v>5040</v>
      </c>
      <c r="B118" s="303"/>
      <c r="C118" s="256">
        <v>10080</v>
      </c>
      <c r="D118" s="259"/>
      <c r="E118" s="259"/>
      <c r="F118" s="259"/>
    </row>
    <row r="119" spans="1:6">
      <c r="A119" s="303">
        <v>5790</v>
      </c>
      <c r="B119" s="303"/>
      <c r="C119" s="256">
        <v>11580</v>
      </c>
      <c r="D119" s="259"/>
      <c r="E119" s="259"/>
      <c r="F119" s="259"/>
    </row>
    <row r="120" spans="1:6">
      <c r="A120" s="274">
        <v>6300</v>
      </c>
      <c r="B120" s="276"/>
      <c r="C120" s="256">
        <v>12600</v>
      </c>
      <c r="D120" s="259"/>
      <c r="E120" s="259"/>
      <c r="F120" s="259"/>
    </row>
    <row r="121" spans="1:6">
      <c r="A121" s="308">
        <v>4200</v>
      </c>
      <c r="B121" s="308"/>
      <c r="C121" s="309">
        <v>8400</v>
      </c>
      <c r="D121" s="309"/>
      <c r="E121" s="309"/>
      <c r="F121" s="309"/>
    </row>
    <row r="122" spans="1:6">
      <c r="A122" s="303">
        <v>6300</v>
      </c>
      <c r="B122" s="303"/>
      <c r="C122" s="256">
        <v>12600</v>
      </c>
      <c r="D122" s="259"/>
      <c r="E122" s="259"/>
      <c r="F122" s="259"/>
    </row>
    <row r="123" spans="1:6">
      <c r="A123" s="303">
        <v>8400</v>
      </c>
      <c r="B123" s="303"/>
      <c r="C123" s="256">
        <v>8400</v>
      </c>
      <c r="D123" s="259"/>
      <c r="E123" s="259"/>
      <c r="F123" s="259"/>
    </row>
    <row r="124" spans="1:6">
      <c r="A124" s="303">
        <v>677</v>
      </c>
      <c r="B124" s="303"/>
      <c r="C124" s="256">
        <v>10832</v>
      </c>
      <c r="D124" s="259"/>
      <c r="E124" s="259"/>
      <c r="F124" s="259"/>
    </row>
    <row r="125" spans="1:6">
      <c r="A125" s="303">
        <v>746</v>
      </c>
      <c r="B125" s="303"/>
      <c r="C125" s="256">
        <v>8952</v>
      </c>
      <c r="D125" s="259"/>
      <c r="E125" s="259"/>
      <c r="F125" s="259"/>
    </row>
    <row r="126" spans="1:6">
      <c r="A126" s="303">
        <v>774</v>
      </c>
      <c r="B126" s="303"/>
      <c r="C126" s="256">
        <v>9288</v>
      </c>
      <c r="D126" s="259"/>
      <c r="E126" s="259"/>
      <c r="F126" s="259"/>
    </row>
    <row r="127" spans="1:6">
      <c r="A127" s="308">
        <v>1999</v>
      </c>
      <c r="B127" s="308"/>
      <c r="C127" s="309">
        <v>15992</v>
      </c>
      <c r="D127" s="309">
        <v>1155</v>
      </c>
      <c r="E127" s="309">
        <v>1155</v>
      </c>
      <c r="F127" s="309">
        <v>1155</v>
      </c>
    </row>
    <row r="128" spans="1:6">
      <c r="A128" s="308">
        <v>1100</v>
      </c>
      <c r="B128" s="308"/>
      <c r="C128" s="309">
        <v>13200</v>
      </c>
      <c r="D128" s="309">
        <v>3450</v>
      </c>
      <c r="E128" s="309">
        <v>3450</v>
      </c>
      <c r="F128" s="309">
        <v>3450</v>
      </c>
    </row>
    <row r="129" spans="1:6">
      <c r="A129" s="308">
        <v>1100</v>
      </c>
      <c r="B129" s="308"/>
      <c r="C129" s="309">
        <v>13200</v>
      </c>
      <c r="D129" s="309">
        <v>2100</v>
      </c>
      <c r="E129" s="309">
        <v>2100</v>
      </c>
      <c r="F129" s="309">
        <v>2100</v>
      </c>
    </row>
    <row r="130" spans="1:6">
      <c r="A130" s="308">
        <v>1100</v>
      </c>
      <c r="B130" s="308"/>
      <c r="C130" s="309">
        <v>13200</v>
      </c>
      <c r="D130" s="309">
        <v>2775</v>
      </c>
      <c r="E130" s="309">
        <v>2775</v>
      </c>
      <c r="F130" s="309">
        <v>2775</v>
      </c>
    </row>
    <row r="131" spans="1:6">
      <c r="A131" s="308">
        <v>1100</v>
      </c>
      <c r="B131" s="308"/>
      <c r="C131" s="309">
        <v>19800</v>
      </c>
      <c r="D131" s="309">
        <v>3000</v>
      </c>
      <c r="E131" s="309">
        <v>3000</v>
      </c>
      <c r="F131" s="309">
        <v>3000</v>
      </c>
    </row>
    <row r="132" spans="1:6">
      <c r="A132" s="308">
        <v>1100</v>
      </c>
      <c r="B132" s="308"/>
      <c r="C132" s="309">
        <v>13200</v>
      </c>
      <c r="D132" s="309"/>
      <c r="E132" s="309"/>
      <c r="F132" s="309"/>
    </row>
    <row r="133" spans="1:6">
      <c r="A133" s="308">
        <v>1100</v>
      </c>
      <c r="B133" s="308"/>
      <c r="C133" s="309">
        <v>13200</v>
      </c>
      <c r="D133" s="309"/>
      <c r="E133" s="309"/>
      <c r="F133" s="309"/>
    </row>
    <row r="134" spans="1:6">
      <c r="A134" s="308">
        <v>1295</v>
      </c>
      <c r="B134" s="308"/>
      <c r="C134" s="309">
        <v>15540</v>
      </c>
      <c r="D134" s="309">
        <v>4500</v>
      </c>
      <c r="E134" s="309">
        <v>4500</v>
      </c>
      <c r="F134" s="309">
        <v>4500</v>
      </c>
    </row>
    <row r="135" spans="1:6">
      <c r="A135" s="308">
        <v>1700</v>
      </c>
      <c r="B135" s="308"/>
      <c r="C135" s="309">
        <v>10200</v>
      </c>
      <c r="D135" s="309"/>
      <c r="E135" s="309"/>
      <c r="F135" s="309"/>
    </row>
    <row r="136" spans="1:6">
      <c r="A136" s="361">
        <v>2140</v>
      </c>
      <c r="B136" s="361"/>
      <c r="C136" s="309">
        <v>12840</v>
      </c>
      <c r="D136" s="309">
        <v>6000</v>
      </c>
      <c r="E136" s="309">
        <v>6000</v>
      </c>
      <c r="F136" s="309">
        <v>6000</v>
      </c>
    </row>
    <row r="137" spans="1:6">
      <c r="A137" s="308">
        <v>2300</v>
      </c>
      <c r="B137" s="308"/>
      <c r="C137" s="351">
        <v>13800</v>
      </c>
      <c r="D137" s="309"/>
      <c r="E137" s="309"/>
      <c r="F137" s="309"/>
    </row>
    <row r="138" spans="1:6">
      <c r="A138" s="303">
        <v>3800</v>
      </c>
      <c r="B138" s="303"/>
      <c r="C138" s="256">
        <v>15200</v>
      </c>
      <c r="D138" s="259"/>
      <c r="E138" s="259"/>
      <c r="F138" s="259"/>
    </row>
    <row r="139" spans="1:6">
      <c r="A139" s="308">
        <v>2999</v>
      </c>
      <c r="B139" s="308"/>
      <c r="C139" s="256">
        <v>11996</v>
      </c>
      <c r="D139" s="259"/>
      <c r="E139" s="259"/>
      <c r="F139" s="259"/>
    </row>
    <row r="140" spans="1:6">
      <c r="A140" s="308">
        <v>3249</v>
      </c>
      <c r="B140" s="308"/>
      <c r="C140" s="309">
        <v>19494</v>
      </c>
      <c r="D140" s="309">
        <v>460</v>
      </c>
      <c r="E140" s="309">
        <v>460</v>
      </c>
      <c r="F140" s="309">
        <v>460</v>
      </c>
    </row>
    <row r="141" spans="1:6">
      <c r="A141" s="308">
        <v>4300</v>
      </c>
      <c r="B141" s="308"/>
      <c r="C141" s="309">
        <v>17200</v>
      </c>
      <c r="D141" s="309">
        <v>590</v>
      </c>
      <c r="E141" s="309">
        <v>590</v>
      </c>
      <c r="F141" s="309">
        <v>590</v>
      </c>
    </row>
    <row r="142" spans="1:6">
      <c r="A142" s="308">
        <v>4850</v>
      </c>
      <c r="B142" s="308"/>
      <c r="C142" s="309">
        <v>19400</v>
      </c>
      <c r="D142" s="309">
        <v>950</v>
      </c>
      <c r="E142" s="309">
        <v>950</v>
      </c>
      <c r="F142" s="309">
        <v>950</v>
      </c>
    </row>
    <row r="143" spans="1:6">
      <c r="A143" s="308">
        <v>4550</v>
      </c>
      <c r="B143" s="308"/>
      <c r="C143" s="256">
        <v>9100</v>
      </c>
      <c r="D143" s="259"/>
      <c r="E143" s="259"/>
      <c r="F143" s="259"/>
    </row>
    <row r="144" spans="1:6">
      <c r="A144" s="308">
        <v>6900</v>
      </c>
      <c r="B144" s="308"/>
      <c r="C144" s="256">
        <v>13800</v>
      </c>
      <c r="D144" s="259"/>
      <c r="E144" s="259"/>
      <c r="F144" s="259"/>
    </row>
    <row r="145" spans="1:6">
      <c r="A145" s="308">
        <v>6200</v>
      </c>
      <c r="B145" s="308"/>
      <c r="C145" s="309">
        <v>24800</v>
      </c>
      <c r="D145" s="309">
        <v>830</v>
      </c>
      <c r="E145" s="309">
        <v>830</v>
      </c>
      <c r="F145" s="309">
        <v>830</v>
      </c>
    </row>
    <row r="146" spans="1:6">
      <c r="A146" s="308">
        <v>7600</v>
      </c>
      <c r="B146" s="308"/>
      <c r="C146" s="256">
        <v>7600</v>
      </c>
      <c r="D146" s="259"/>
      <c r="E146" s="259"/>
      <c r="F146" s="259"/>
    </row>
    <row r="147" spans="1:6">
      <c r="A147" s="308">
        <v>9799</v>
      </c>
      <c r="B147" s="308"/>
      <c r="C147" s="256">
        <v>9799</v>
      </c>
      <c r="D147" s="259"/>
      <c r="E147" s="259"/>
      <c r="F147" s="259"/>
    </row>
    <row r="148" spans="1:6">
      <c r="A148" s="308">
        <v>950</v>
      </c>
      <c r="B148" s="308"/>
      <c r="C148" s="309">
        <v>11400</v>
      </c>
      <c r="D148" s="309">
        <v>1130</v>
      </c>
      <c r="E148" s="309">
        <v>1130</v>
      </c>
      <c r="F148" s="309">
        <v>1130</v>
      </c>
    </row>
    <row r="149" spans="1:6">
      <c r="A149" s="308">
        <v>1450</v>
      </c>
      <c r="B149" s="308"/>
      <c r="C149" s="351">
        <v>8700</v>
      </c>
      <c r="D149" s="351">
        <v>1470</v>
      </c>
      <c r="E149" s="351">
        <v>1470</v>
      </c>
      <c r="F149" s="351">
        <v>1470</v>
      </c>
    </row>
    <row r="150" spans="1:6">
      <c r="A150" s="308">
        <v>2299</v>
      </c>
      <c r="B150" s="308"/>
      <c r="C150" s="256">
        <v>9196</v>
      </c>
      <c r="D150" s="259"/>
      <c r="E150" s="259"/>
      <c r="F150" s="259"/>
    </row>
    <row r="151" spans="1:6">
      <c r="A151" s="308">
        <v>4700</v>
      </c>
      <c r="B151" s="308"/>
      <c r="C151" s="309">
        <v>9400</v>
      </c>
      <c r="D151" s="309"/>
      <c r="E151" s="309"/>
      <c r="F151" s="309"/>
    </row>
    <row r="152" spans="1:6">
      <c r="A152" s="308">
        <v>5100</v>
      </c>
      <c r="B152" s="308"/>
      <c r="C152" s="355">
        <v>10200</v>
      </c>
      <c r="D152" s="356"/>
      <c r="E152" s="357"/>
      <c r="F152" s="254"/>
    </row>
    <row r="153" spans="1:6">
      <c r="A153" s="308">
        <v>12800</v>
      </c>
      <c r="B153" s="308"/>
      <c r="C153" s="309">
        <v>12800</v>
      </c>
      <c r="D153" s="309"/>
      <c r="E153" s="309"/>
      <c r="F153" s="309"/>
    </row>
    <row r="154" spans="1:6" ht="15" thickBot="1">
      <c r="A154" s="332"/>
      <c r="B154" s="332"/>
      <c r="C154" s="351"/>
      <c r="D154" s="351"/>
      <c r="E154" s="351"/>
      <c r="F154" s="351"/>
    </row>
    <row r="155" spans="1:6" ht="15" thickBot="1">
      <c r="A155" s="224"/>
      <c r="B155" s="224"/>
      <c r="C155" s="247"/>
      <c r="D155" s="247"/>
      <c r="E155" s="247"/>
      <c r="F155" s="247"/>
    </row>
    <row r="156" spans="1:6">
      <c r="A156" s="308">
        <v>2388</v>
      </c>
      <c r="B156" s="308"/>
      <c r="C156" s="256">
        <v>14328</v>
      </c>
      <c r="D156" s="259"/>
      <c r="E156" s="259"/>
      <c r="F156" s="259"/>
    </row>
    <row r="157" spans="1:6">
      <c r="A157" s="308">
        <v>4850</v>
      </c>
      <c r="B157" s="308"/>
      <c r="C157" s="256">
        <v>19400</v>
      </c>
      <c r="D157" s="259"/>
      <c r="E157" s="259"/>
      <c r="F157" s="259"/>
    </row>
    <row r="158" spans="1:6">
      <c r="A158" s="346">
        <v>3200</v>
      </c>
      <c r="B158" s="347"/>
      <c r="C158" s="258">
        <v>19200</v>
      </c>
      <c r="D158" s="259"/>
      <c r="E158" s="259"/>
      <c r="F158" s="259"/>
    </row>
    <row r="159" spans="1:6">
      <c r="A159" s="308">
        <v>3100</v>
      </c>
      <c r="B159" s="308"/>
      <c r="C159" s="256">
        <v>18600</v>
      </c>
      <c r="D159" s="259"/>
      <c r="E159" s="259"/>
      <c r="F159" s="259"/>
    </row>
    <row r="160" spans="1:6">
      <c r="A160" s="308">
        <v>2450</v>
      </c>
      <c r="B160" s="308"/>
      <c r="C160" s="256">
        <v>19600</v>
      </c>
      <c r="D160" s="259"/>
      <c r="E160" s="259"/>
      <c r="F160" s="259"/>
    </row>
    <row r="161" spans="1:6">
      <c r="A161" s="308">
        <v>3900</v>
      </c>
      <c r="B161" s="308"/>
      <c r="C161" s="256">
        <v>7800</v>
      </c>
      <c r="D161" s="259"/>
      <c r="E161" s="259"/>
      <c r="F161" s="259"/>
    </row>
    <row r="162" spans="1:6">
      <c r="A162" s="308">
        <v>4250</v>
      </c>
      <c r="B162" s="308"/>
      <c r="C162" s="256">
        <v>12750</v>
      </c>
      <c r="D162" s="259"/>
      <c r="E162" s="259"/>
      <c r="F162" s="259"/>
    </row>
    <row r="163" spans="1:6">
      <c r="A163" s="308">
        <v>4396</v>
      </c>
      <c r="B163" s="308"/>
      <c r="C163" s="256">
        <v>8792</v>
      </c>
      <c r="D163" s="259"/>
      <c r="E163" s="259"/>
      <c r="F163" s="259"/>
    </row>
    <row r="164" spans="1:6">
      <c r="A164" s="308">
        <v>4396</v>
      </c>
      <c r="B164" s="308"/>
      <c r="C164" s="256">
        <v>8792</v>
      </c>
      <c r="D164" s="259"/>
      <c r="E164" s="259"/>
      <c r="F164" s="259"/>
    </row>
    <row r="165" spans="1:6">
      <c r="A165" s="308">
        <v>3800</v>
      </c>
      <c r="B165" s="308"/>
      <c r="C165" s="256">
        <v>7600</v>
      </c>
      <c r="D165" s="259"/>
      <c r="E165" s="259"/>
      <c r="F165" s="259"/>
    </row>
    <row r="166" spans="1:6">
      <c r="A166" s="332">
        <v>5100</v>
      </c>
      <c r="B166" s="332"/>
      <c r="C166" s="260">
        <v>10200</v>
      </c>
      <c r="D166" s="259"/>
      <c r="E166" s="259"/>
      <c r="F166" s="259"/>
    </row>
    <row r="167" spans="1:6">
      <c r="A167" s="310">
        <v>5520</v>
      </c>
      <c r="B167" s="312"/>
      <c r="C167" s="256">
        <v>11040</v>
      </c>
      <c r="D167" s="259"/>
      <c r="E167" s="259"/>
      <c r="F167" s="259"/>
    </row>
    <row r="168" spans="1:6">
      <c r="A168" s="308">
        <v>6446</v>
      </c>
      <c r="B168" s="308"/>
      <c r="C168" s="256">
        <v>12892</v>
      </c>
      <c r="D168" s="259"/>
      <c r="E168" s="259"/>
      <c r="F168" s="259"/>
    </row>
    <row r="169" spans="1:6">
      <c r="A169" s="308">
        <v>6446</v>
      </c>
      <c r="B169" s="308"/>
      <c r="C169" s="256">
        <v>12892</v>
      </c>
      <c r="D169" s="259"/>
      <c r="E169" s="259"/>
      <c r="F169" s="259"/>
    </row>
    <row r="170" spans="1:6">
      <c r="A170" s="308">
        <v>6560</v>
      </c>
      <c r="B170" s="308"/>
      <c r="C170" s="256">
        <v>13120</v>
      </c>
      <c r="D170" s="259"/>
      <c r="E170" s="259"/>
      <c r="F170" s="259"/>
    </row>
    <row r="171" spans="1:6">
      <c r="A171" s="308">
        <v>8570</v>
      </c>
      <c r="B171" s="308"/>
      <c r="C171" s="256">
        <v>17140</v>
      </c>
      <c r="D171" s="259"/>
      <c r="E171" s="259"/>
      <c r="F171" s="259"/>
    </row>
    <row r="172" spans="1:6">
      <c r="A172" s="339">
        <v>6800</v>
      </c>
      <c r="B172" s="339"/>
      <c r="C172" s="342">
        <v>13600</v>
      </c>
      <c r="D172" s="342">
        <v>900</v>
      </c>
      <c r="E172" s="342">
        <v>900</v>
      </c>
      <c r="F172" s="342">
        <v>900</v>
      </c>
    </row>
    <row r="173" spans="1:6">
      <c r="A173" s="308">
        <v>8250</v>
      </c>
      <c r="B173" s="308"/>
      <c r="C173" s="309">
        <v>16500</v>
      </c>
      <c r="D173" s="309">
        <v>2250</v>
      </c>
      <c r="E173" s="309">
        <v>2250</v>
      </c>
      <c r="F173" s="309">
        <v>2250</v>
      </c>
    </row>
    <row r="174" spans="1:6">
      <c r="A174" s="308">
        <v>7990</v>
      </c>
      <c r="B174" s="308"/>
      <c r="C174" s="309">
        <v>15980</v>
      </c>
      <c r="D174" s="309">
        <v>2220</v>
      </c>
      <c r="E174" s="309">
        <v>2220</v>
      </c>
      <c r="F174" s="309">
        <v>2220</v>
      </c>
    </row>
    <row r="175" spans="1:6">
      <c r="A175" s="308">
        <v>6900</v>
      </c>
      <c r="B175" s="308"/>
      <c r="C175" s="309">
        <v>13800</v>
      </c>
      <c r="D175" s="309"/>
      <c r="E175" s="309"/>
      <c r="F175" s="309"/>
    </row>
    <row r="176" spans="1:6">
      <c r="A176" s="308">
        <v>10805</v>
      </c>
      <c r="B176" s="308"/>
      <c r="C176" s="256">
        <v>10805</v>
      </c>
      <c r="D176" s="259"/>
      <c r="E176" s="259"/>
      <c r="F176" s="259"/>
    </row>
    <row r="177" spans="1:6" ht="15" thickBot="1">
      <c r="A177" s="308">
        <v>15990</v>
      </c>
      <c r="B177" s="308"/>
      <c r="C177" s="256">
        <v>15990</v>
      </c>
      <c r="D177" s="259"/>
      <c r="E177" s="259"/>
      <c r="F177" s="259"/>
    </row>
    <row r="178" spans="1:6" ht="15" thickBot="1">
      <c r="A178" s="335"/>
      <c r="B178" s="335"/>
      <c r="C178" s="335"/>
      <c r="D178" s="335"/>
      <c r="E178" s="224"/>
      <c r="F178" s="224"/>
    </row>
    <row r="179" spans="1:6">
      <c r="A179" s="339">
        <v>3650</v>
      </c>
      <c r="B179" s="339"/>
      <c r="C179" s="258">
        <v>7300</v>
      </c>
      <c r="D179" s="259"/>
      <c r="E179" s="259"/>
      <c r="F179" s="259"/>
    </row>
    <row r="180" spans="1:6">
      <c r="A180" s="308">
        <v>6490</v>
      </c>
      <c r="B180" s="308"/>
      <c r="C180" s="256">
        <v>12980</v>
      </c>
      <c r="D180" s="259"/>
      <c r="E180" s="259"/>
      <c r="F180" s="259"/>
    </row>
    <row r="181" spans="1:6">
      <c r="A181" s="308">
        <v>13100</v>
      </c>
      <c r="B181" s="308"/>
      <c r="C181" s="309">
        <v>13100</v>
      </c>
      <c r="D181" s="309"/>
      <c r="E181" s="309"/>
      <c r="F181" s="309"/>
    </row>
    <row r="182" spans="1:6">
      <c r="A182" s="308">
        <v>13400</v>
      </c>
      <c r="B182" s="308"/>
      <c r="C182" s="309">
        <v>13400</v>
      </c>
      <c r="D182" s="309"/>
      <c r="E182" s="309"/>
      <c r="F182" s="309"/>
    </row>
    <row r="183" spans="1:6">
      <c r="A183" s="332">
        <v>5850</v>
      </c>
      <c r="B183" s="332"/>
      <c r="C183" s="260">
        <v>11700</v>
      </c>
      <c r="D183" s="259"/>
      <c r="E183" s="259"/>
      <c r="F183" s="259"/>
    </row>
    <row r="184" spans="1:6">
      <c r="A184" s="308">
        <v>8430</v>
      </c>
      <c r="B184" s="308"/>
      <c r="C184" s="256">
        <v>16860</v>
      </c>
      <c r="D184" s="257"/>
      <c r="E184" s="257"/>
      <c r="F184" s="257"/>
    </row>
  </sheetData>
  <mergeCells count="276">
    <mergeCell ref="A183:B183"/>
    <mergeCell ref="A184:B184"/>
    <mergeCell ref="A178:D178"/>
    <mergeCell ref="A179:B179"/>
    <mergeCell ref="A180:B180"/>
    <mergeCell ref="A181:B181"/>
    <mergeCell ref="C181:F181"/>
    <mergeCell ref="A182:B182"/>
    <mergeCell ref="C182:F182"/>
    <mergeCell ref="A174:B174"/>
    <mergeCell ref="C174:F174"/>
    <mergeCell ref="A175:B175"/>
    <mergeCell ref="C175:F175"/>
    <mergeCell ref="A176:B176"/>
    <mergeCell ref="A177:B177"/>
    <mergeCell ref="A170:B170"/>
    <mergeCell ref="A171:B171"/>
    <mergeCell ref="A172:B172"/>
    <mergeCell ref="C172:F172"/>
    <mergeCell ref="A173:B173"/>
    <mergeCell ref="C173:F173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3:B153"/>
    <mergeCell ref="C153:F153"/>
    <mergeCell ref="A154:B154"/>
    <mergeCell ref="C154:F154"/>
    <mergeCell ref="A156:B156"/>
    <mergeCell ref="A157:B157"/>
    <mergeCell ref="A149:B149"/>
    <mergeCell ref="C149:F149"/>
    <mergeCell ref="A150:B150"/>
    <mergeCell ref="A151:B151"/>
    <mergeCell ref="C151:F151"/>
    <mergeCell ref="A152:B152"/>
    <mergeCell ref="C152:E152"/>
    <mergeCell ref="A145:B145"/>
    <mergeCell ref="C145:F145"/>
    <mergeCell ref="A146:B146"/>
    <mergeCell ref="A147:B147"/>
    <mergeCell ref="A148:B148"/>
    <mergeCell ref="C148:F148"/>
    <mergeCell ref="A141:B141"/>
    <mergeCell ref="C141:F141"/>
    <mergeCell ref="A142:B142"/>
    <mergeCell ref="C142:F142"/>
    <mergeCell ref="A143:B143"/>
    <mergeCell ref="A144:B144"/>
    <mergeCell ref="A137:B137"/>
    <mergeCell ref="C137:F137"/>
    <mergeCell ref="A138:B138"/>
    <mergeCell ref="A139:B139"/>
    <mergeCell ref="A140:B140"/>
    <mergeCell ref="C140:F140"/>
    <mergeCell ref="A134:B134"/>
    <mergeCell ref="C134:F134"/>
    <mergeCell ref="A135:B135"/>
    <mergeCell ref="C135:F135"/>
    <mergeCell ref="A136:B136"/>
    <mergeCell ref="C136:F136"/>
    <mergeCell ref="A131:B131"/>
    <mergeCell ref="C131:F131"/>
    <mergeCell ref="A132:B132"/>
    <mergeCell ref="C132:F132"/>
    <mergeCell ref="A133:B133"/>
    <mergeCell ref="C133:F133"/>
    <mergeCell ref="A128:B128"/>
    <mergeCell ref="C128:F128"/>
    <mergeCell ref="A129:B129"/>
    <mergeCell ref="C129:F129"/>
    <mergeCell ref="A130:B130"/>
    <mergeCell ref="C130:F130"/>
    <mergeCell ref="A123:B123"/>
    <mergeCell ref="A124:B124"/>
    <mergeCell ref="A125:B125"/>
    <mergeCell ref="A126:B126"/>
    <mergeCell ref="A127:B127"/>
    <mergeCell ref="C127:F127"/>
    <mergeCell ref="A118:B118"/>
    <mergeCell ref="A119:B119"/>
    <mergeCell ref="A120:B120"/>
    <mergeCell ref="A121:B121"/>
    <mergeCell ref="C121:F121"/>
    <mergeCell ref="A122:B122"/>
    <mergeCell ref="A114:B114"/>
    <mergeCell ref="C114:F114"/>
    <mergeCell ref="A115:B115"/>
    <mergeCell ref="C115:F115"/>
    <mergeCell ref="A116:B116"/>
    <mergeCell ref="A117:B117"/>
    <mergeCell ref="C117:F117"/>
    <mergeCell ref="A110:B110"/>
    <mergeCell ref="C110:F110"/>
    <mergeCell ref="A111:B111"/>
    <mergeCell ref="A112:B112"/>
    <mergeCell ref="C112:F112"/>
    <mergeCell ref="A113:B113"/>
    <mergeCell ref="C113:F113"/>
    <mergeCell ref="A106:B106"/>
    <mergeCell ref="A107:B107"/>
    <mergeCell ref="C107:F107"/>
    <mergeCell ref="A108:B108"/>
    <mergeCell ref="C108:F108"/>
    <mergeCell ref="A109:B109"/>
    <mergeCell ref="C109:F109"/>
    <mergeCell ref="A102:B102"/>
    <mergeCell ref="C102:F102"/>
    <mergeCell ref="A103:B103"/>
    <mergeCell ref="A104:B104"/>
    <mergeCell ref="C104:E104"/>
    <mergeCell ref="A105:B105"/>
    <mergeCell ref="C105:F105"/>
    <mergeCell ref="A98:B98"/>
    <mergeCell ref="C98:F98"/>
    <mergeCell ref="A99:B99"/>
    <mergeCell ref="A100:B100"/>
    <mergeCell ref="C100:F100"/>
    <mergeCell ref="A101:B101"/>
    <mergeCell ref="C101:E101"/>
    <mergeCell ref="C94:F94"/>
    <mergeCell ref="A95:B95"/>
    <mergeCell ref="C95:F95"/>
    <mergeCell ref="A96:B96"/>
    <mergeCell ref="A97:B97"/>
    <mergeCell ref="C97:F97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76:B76"/>
    <mergeCell ref="A77:B77"/>
    <mergeCell ref="A78:B78"/>
    <mergeCell ref="A79:B79"/>
    <mergeCell ref="A80:B80"/>
    <mergeCell ref="A81:B81"/>
    <mergeCell ref="C72:F72"/>
    <mergeCell ref="A73:B73"/>
    <mergeCell ref="C73:E73"/>
    <mergeCell ref="A74:B74"/>
    <mergeCell ref="C74:E74"/>
    <mergeCell ref="A75:B75"/>
    <mergeCell ref="C75:E75"/>
    <mergeCell ref="A66:B66"/>
    <mergeCell ref="A67:B67"/>
    <mergeCell ref="A68:B68"/>
    <mergeCell ref="A69:B69"/>
    <mergeCell ref="A70:B70"/>
    <mergeCell ref="A72:B72"/>
    <mergeCell ref="A60:B60"/>
    <mergeCell ref="A61:B61"/>
    <mergeCell ref="A62:B62"/>
    <mergeCell ref="A63:B63"/>
    <mergeCell ref="A64:B64"/>
    <mergeCell ref="A65:B65"/>
    <mergeCell ref="A55:B55"/>
    <mergeCell ref="C55:E55"/>
    <mergeCell ref="A56:B56"/>
    <mergeCell ref="C56:E56"/>
    <mergeCell ref="A58:B58"/>
    <mergeCell ref="A59:B59"/>
    <mergeCell ref="A51:B51"/>
    <mergeCell ref="A52:B52"/>
    <mergeCell ref="C52:F52"/>
    <mergeCell ref="A53:B53"/>
    <mergeCell ref="C53:E53"/>
    <mergeCell ref="A54:B54"/>
    <mergeCell ref="C54:E54"/>
    <mergeCell ref="A48:B48"/>
    <mergeCell ref="C48:E48"/>
    <mergeCell ref="A49:B49"/>
    <mergeCell ref="C49:E49"/>
    <mergeCell ref="A50:B50"/>
    <mergeCell ref="C50:E50"/>
    <mergeCell ref="A45:B45"/>
    <mergeCell ref="C45:E45"/>
    <mergeCell ref="A46:B46"/>
    <mergeCell ref="C46:E46"/>
    <mergeCell ref="A47:B47"/>
    <mergeCell ref="C47:E47"/>
    <mergeCell ref="A40:B40"/>
    <mergeCell ref="A41:B41"/>
    <mergeCell ref="C41:E41"/>
    <mergeCell ref="A42:B42"/>
    <mergeCell ref="A43:B43"/>
    <mergeCell ref="A44:B44"/>
    <mergeCell ref="A35:B35"/>
    <mergeCell ref="C35:F35"/>
    <mergeCell ref="A36:B36"/>
    <mergeCell ref="A37:B37"/>
    <mergeCell ref="A38:B38"/>
    <mergeCell ref="A39:B39"/>
    <mergeCell ref="A32:B32"/>
    <mergeCell ref="C32:E32"/>
    <mergeCell ref="A33:B33"/>
    <mergeCell ref="C33:E33"/>
    <mergeCell ref="A34:B34"/>
    <mergeCell ref="C34:E34"/>
    <mergeCell ref="A29:B29"/>
    <mergeCell ref="C29:E29"/>
    <mergeCell ref="A30:B30"/>
    <mergeCell ref="C30:E30"/>
    <mergeCell ref="A31:B31"/>
    <mergeCell ref="C31:E31"/>
    <mergeCell ref="A25:B25"/>
    <mergeCell ref="C25:F25"/>
    <mergeCell ref="A26:B26"/>
    <mergeCell ref="C26:E26"/>
    <mergeCell ref="A27:B27"/>
    <mergeCell ref="A28:B28"/>
    <mergeCell ref="C28:E28"/>
    <mergeCell ref="A22:B22"/>
    <mergeCell ref="C22:E22"/>
    <mergeCell ref="A23:B23"/>
    <mergeCell ref="C23:E23"/>
    <mergeCell ref="A24:B24"/>
    <mergeCell ref="C24:E24"/>
    <mergeCell ref="A19:B19"/>
    <mergeCell ref="C19:E19"/>
    <mergeCell ref="A20:B20"/>
    <mergeCell ref="C20:E20"/>
    <mergeCell ref="A21:B21"/>
    <mergeCell ref="C21:E21"/>
    <mergeCell ref="A16:B16"/>
    <mergeCell ref="C16:E16"/>
    <mergeCell ref="A17:B17"/>
    <mergeCell ref="C17:F17"/>
    <mergeCell ref="A18:B18"/>
    <mergeCell ref="C18:E18"/>
    <mergeCell ref="A14:B14"/>
    <mergeCell ref="C14:E14"/>
    <mergeCell ref="A15:B15"/>
    <mergeCell ref="C15:E15"/>
    <mergeCell ref="A10:B10"/>
    <mergeCell ref="C10:E10"/>
    <mergeCell ref="A11:B11"/>
    <mergeCell ref="C11:F11"/>
    <mergeCell ref="A12:B12"/>
    <mergeCell ref="C12:E12"/>
    <mergeCell ref="A9:B9"/>
    <mergeCell ref="C9:E9"/>
    <mergeCell ref="A4:B4"/>
    <mergeCell ref="C4:F4"/>
    <mergeCell ref="A5:B5"/>
    <mergeCell ref="C5:E5"/>
    <mergeCell ref="A6:B6"/>
    <mergeCell ref="C6:E6"/>
    <mergeCell ref="A13:B13"/>
    <mergeCell ref="C13:E13"/>
    <mergeCell ref="A1:B1"/>
    <mergeCell ref="C1:E1"/>
    <mergeCell ref="A2:B2"/>
    <mergeCell ref="C2:E2"/>
    <mergeCell ref="A3:B3"/>
    <mergeCell ref="C3:F3"/>
    <mergeCell ref="A7:B7"/>
    <mergeCell ref="C7:E7"/>
    <mergeCell ref="A8:B8"/>
    <mergeCell ref="C8:E8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Русский Салют</dc:creator>
  <cp:lastModifiedBy>кирпич 32</cp:lastModifiedBy>
  <cp:lastPrinted>2017-06-19T08:41:36Z</cp:lastPrinted>
  <dcterms:created xsi:type="dcterms:W3CDTF">2017-02-10T15:14:11Z</dcterms:created>
  <dcterms:modified xsi:type="dcterms:W3CDTF">2017-10-12T06:51:17Z</dcterms:modified>
</cp:coreProperties>
</file>